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ount sheet" sheetId="2" state="visible" r:id="rId2"/>
    <sheet xmlns:r="http://schemas.openxmlformats.org/officeDocument/2006/relationships" name="Summary"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Arial"/>
      <b val="1"/>
      <color rgb="001F2937"/>
      <sz val="18"/>
    </font>
    <font>
      <name val="Arial"/>
      <b val="1"/>
      <color rgb="001F2937"/>
      <sz val="11"/>
    </font>
    <font>
      <name val="Arial"/>
      <color rgb="006B7280"/>
      <sz val="10"/>
    </font>
    <font>
      <name val="Arial"/>
      <color rgb="009CA3AF"/>
      <sz val="9"/>
    </font>
    <font>
      <name val="Arial"/>
      <b val="1"/>
      <color rgb="001F2937"/>
      <sz val="16"/>
    </font>
    <font>
      <name val="Arial"/>
      <color rgb="006B7280"/>
      <sz val="9"/>
    </font>
    <font>
      <name val="Arial"/>
      <b val="1"/>
      <color rgb="001F2937"/>
      <sz val="10"/>
    </font>
    <font>
      <name val="Arial"/>
      <b val="1"/>
      <color rgb="001F2937"/>
      <sz val="9"/>
    </font>
    <font>
      <name val="Arial"/>
      <color rgb="001F2937"/>
      <sz val="10"/>
    </font>
  </fonts>
  <fills count="4">
    <fill>
      <patternFill/>
    </fill>
    <fill>
      <patternFill patternType="gray125"/>
    </fill>
    <fill>
      <patternFill patternType="solid">
        <fgColor rgb="00F3F4F6"/>
      </patternFill>
    </fill>
    <fill>
      <patternFill patternType="solid">
        <fgColor rgb="00EEF2F7"/>
      </patternFill>
    </fill>
  </fills>
  <borders count="5">
    <border>
      <left/>
      <right/>
      <top/>
      <bottom/>
      <diagonal/>
    </border>
    <border>
      <bottom style="medium">
        <color rgb="001F2937"/>
      </bottom>
    </border>
    <border>
      <top style="thin">
        <color rgb="00D1D5DB"/>
      </top>
      <bottom style="thin">
        <color rgb="00D1D5DB"/>
      </bottom>
    </border>
    <border>
      <bottom style="thin">
        <color rgb="00D1D5DB"/>
      </bottom>
    </border>
    <border>
      <top style="medium">
        <color rgb="001F2937"/>
      </top>
      <bottom style="thin">
        <color rgb="00D1D5DB"/>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0" fontId="5" fillId="0" borderId="0" pivotButton="0" quotePrefix="0" xfId="0"/>
    <xf numFmtId="0" fontId="6" fillId="0" borderId="0" applyAlignment="1" pivotButton="0" quotePrefix="0" xfId="0">
      <alignment horizontal="right" vertical="center"/>
    </xf>
    <xf numFmtId="9" fontId="7" fillId="0" borderId="1" applyAlignment="1" pivotButton="0" quotePrefix="0" xfId="0">
      <alignment horizontal="left" vertical="center"/>
    </xf>
    <xf numFmtId="3" fontId="7" fillId="0" borderId="1" applyAlignment="1" pivotButton="0" quotePrefix="0" xfId="0">
      <alignment horizontal="left" vertical="center"/>
    </xf>
    <xf numFmtId="4" fontId="7" fillId="0" borderId="1" applyAlignment="1" pivotButton="0" quotePrefix="0" xfId="0">
      <alignment horizontal="left" vertical="center"/>
    </xf>
    <xf numFmtId="0" fontId="6" fillId="0" borderId="0" pivotButton="0" quotePrefix="0" xfId="0"/>
    <xf numFmtId="0" fontId="8" fillId="2" borderId="2" applyAlignment="1" pivotButton="0" quotePrefix="0" xfId="0">
      <alignment horizontal="left" vertical="center" wrapText="1"/>
    </xf>
    <xf numFmtId="0" fontId="9" fillId="0" borderId="3" applyAlignment="1" pivotButton="0" quotePrefix="0" xfId="0">
      <alignment horizontal="left" vertical="center"/>
    </xf>
    <xf numFmtId="4" fontId="9" fillId="0" borderId="3" applyAlignment="1" pivotButton="0" quotePrefix="0" xfId="0">
      <alignment horizontal="right" vertical="center"/>
    </xf>
    <xf numFmtId="3" fontId="9" fillId="0" borderId="3" applyAlignment="1" pivotButton="0" quotePrefix="0" xfId="0">
      <alignment horizontal="right" vertical="center"/>
    </xf>
    <xf numFmtId="3" fontId="9" fillId="3" borderId="3" applyAlignment="1" pivotButton="0" quotePrefix="0" xfId="0">
      <alignment horizontal="right" vertical="center"/>
    </xf>
    <xf numFmtId="4" fontId="9" fillId="3" borderId="3" applyAlignment="1" pivotButton="0" quotePrefix="0" xfId="0">
      <alignment horizontal="right" vertical="center"/>
    </xf>
    <xf numFmtId="164" fontId="9" fillId="3" borderId="3" applyAlignment="1" pivotButton="0" quotePrefix="0" xfId="0">
      <alignment horizontal="right" vertical="center"/>
    </xf>
    <xf numFmtId="0" fontId="9" fillId="3" borderId="3" applyAlignment="1" pivotButton="0" quotePrefix="0" xfId="0">
      <alignment horizontal="right" vertical="center"/>
    </xf>
    <xf numFmtId="0" fontId="3" fillId="0" borderId="3" pivotButton="0" quotePrefix="0" xfId="0"/>
    <xf numFmtId="0" fontId="6" fillId="0" borderId="0" applyAlignment="1" pivotButton="0" quotePrefix="0" xfId="0">
      <alignment horizontal="left" vertical="top" wrapText="1"/>
    </xf>
    <xf numFmtId="0" fontId="2" fillId="0" borderId="4" pivotButton="0" quotePrefix="0" xfId="0"/>
    <xf numFmtId="164" fontId="2" fillId="3" borderId="4" applyAlignment="1" pivotButton="0" quotePrefix="0" xfId="0">
      <alignment horizontal="right" vertical="center"/>
    </xf>
    <xf numFmtId="4" fontId="2" fillId="3" borderId="4" applyAlignment="1" pivotButton="0" quotePrefix="0" xfId="0">
      <alignment horizontal="right" vertical="center"/>
    </xf>
  </cellXfs>
  <cellStyles count="1">
    <cellStyle name="Normal" xfId="0" builtinId="0" hidden="0"/>
  </cellStyles>
  <dxfs count="2">
    <dxf>
      <font>
        <name val="Arial"/>
        <color rgb="008C1D18"/>
        <sz val="10"/>
      </font>
      <fill>
        <patternFill patternType="solid">
          <fgColor rgb="00FCE8E6"/>
        </patternFill>
      </fill>
    </dxf>
    <dxf>
      <font>
        <name val="Arial"/>
        <color rgb="001E4620"/>
        <sz val="10"/>
      </font>
      <fill>
        <patternFill patternType="solid">
          <fgColor rgb="00E8F3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qoblex.com" TargetMode="External" Id="rId1"/></Relationships>
</file>

<file path=xl/worksheets/sheet1.xml><?xml version="1.0" encoding="utf-8"?>
<worksheet xmlns="http://schemas.openxmlformats.org/spreadsheetml/2006/main">
  <sheetPr>
    <outlinePr summaryBelow="1" summaryRight="1"/>
    <pageSetUpPr/>
  </sheetPr>
  <dimension ref="A1:A25"/>
  <sheetViews>
    <sheetView showGridLines="0" workbookViewId="0">
      <selection activeCell="A1" sqref="A1"/>
    </sheetView>
  </sheetViews>
  <sheetFormatPr baseColWidth="8" defaultRowHeight="15"/>
  <cols>
    <col width="112" customWidth="1" min="1" max="1"/>
  </cols>
  <sheetData>
    <row r="1">
      <c r="A1" s="1" t="inlineStr">
        <is>
          <t>Qoblex inventory count sheet - variance workbook</t>
        </is>
      </c>
    </row>
    <row r="3">
      <c r="A3" s="2" t="inlineStr">
        <is>
          <t>What this file is for</t>
        </is>
      </c>
    </row>
    <row r="4" ht="30" customHeight="1">
      <c r="A4" s="3" t="inlineStr">
        <is>
          <t>You counted your stock on paper. Type what you counted in here and it works out where the count and the system disagree, by how much, what that is worth, and which lines are worth investigating.</t>
        </is>
      </c>
    </row>
    <row r="6">
      <c r="A6" s="2" t="inlineStr">
        <is>
          <t>The colour key</t>
        </is>
      </c>
    </row>
    <row r="7" ht="30" customHeight="1">
      <c r="A7" s="3" t="inlineStr">
        <is>
          <t>White cells are yours to type in. Grey cells are calculated. Typing over a grey cell breaks the line it sits on.</t>
        </is>
      </c>
    </row>
    <row r="9">
      <c r="A9" s="2" t="inlineStr">
        <is>
          <t>Count sheet</t>
        </is>
      </c>
    </row>
    <row r="10" ht="30" customHeight="1">
      <c r="A10" s="3" t="inlineStr">
        <is>
          <t>One row per item. Fill in Expected qty from your system and Counted qty from the paper sheet. Everything from Variance rightwards fills itself in. Capacity 200 rows.</t>
        </is>
      </c>
    </row>
    <row r="12">
      <c r="A12" s="2" t="inlineStr">
        <is>
          <t>The three settings, at the top of the Count sheet tab</t>
        </is>
      </c>
    </row>
    <row r="13" ht="60" customHeight="1">
      <c r="A13" s="3" t="inlineStr">
        <is>
          <t>Tolerance % is how far a line can drift before it is worth a look, as a share of the expected quantity. Tolerance minimum units is the floor, so a tiny expected quantity still gets at least this much slack. Investigate if variance value exceeds is a money threshold, so a small miss on an expensive item still gets flagged. Change all three to suit your stock.</t>
        </is>
      </c>
    </row>
    <row r="15">
      <c r="A15" s="2" t="inlineStr">
        <is>
          <t>Why there are two thresholds</t>
        </is>
      </c>
    </row>
    <row r="16" ht="30" customHeight="1">
      <c r="A16" s="3" t="inlineStr">
        <is>
          <t>A count can be wrong in units or wrong in money, and they are not the same problem. Seven pens missing barely matters. One rug missing matters. The Flag column fires if either threshold is crossed.</t>
        </is>
      </c>
    </row>
    <row r="18">
      <c r="A18" s="2" t="inlineStr">
        <is>
          <t>Summary</t>
        </is>
      </c>
    </row>
    <row r="19" ht="30" customHeight="1">
      <c r="A19" s="3" t="inlineStr">
        <is>
          <t>How many lines you counted, how many matched exactly, how many are flagged, and what the whole count is worth in overage and shortage.</t>
        </is>
      </c>
    </row>
    <row r="21">
      <c r="A21" s="2" t="inlineStr">
        <is>
          <t>A note on the sample data</t>
        </is>
      </c>
    </row>
    <row r="22" ht="30" customHeight="1">
      <c r="A22" s="3" t="inlineStr">
        <is>
          <t>Every product, bin and number in this file is invented so you can see the formulas working. Delete the sample rows and type your own over them.</t>
        </is>
      </c>
    </row>
    <row r="25">
      <c r="A25" s="4" t="inlineStr">
        <is>
          <t>Template by Qoblex · qoblex.com</t>
        </is>
      </c>
    </row>
  </sheetData>
  <hyperlinks>
    <hyperlink xmlns:r="http://schemas.openxmlformats.org/officeDocument/2006/relationships" ref="A25"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4"/>
  <sheetViews>
    <sheetView showGridLines="0" workbookViewId="0">
      <pane ySplit="4" topLeftCell="A5" activePane="bottomLeft" state="frozen"/>
      <selection pane="bottomLeft" activeCell="A1" sqref="A1"/>
    </sheetView>
  </sheetViews>
  <sheetFormatPr baseColWidth="8" defaultRowHeight="15"/>
  <cols>
    <col width="16" customWidth="1" min="1" max="1"/>
    <col width="32" customWidth="1" min="2" max="2"/>
    <col width="14" customWidth="1" min="3" max="3"/>
    <col width="8" customWidth="1" min="4" max="4"/>
    <col width="11" customWidth="1" min="5" max="5"/>
    <col width="13" customWidth="1" min="6" max="6"/>
    <col width="13" customWidth="1" min="7" max="7"/>
    <col width="16" customWidth="1" min="8" max="8"/>
    <col width="14" customWidth="1" min="9" max="9"/>
    <col width="12" customWidth="1" min="10" max="10"/>
    <col width="16" customWidth="1" min="11" max="11"/>
    <col width="14" customWidth="1" min="12" max="12"/>
    <col width="30" customWidth="1" min="13" max="13"/>
  </cols>
  <sheetData>
    <row r="1" ht="24" customHeight="1">
      <c r="A1" s="5" t="inlineStr">
        <is>
          <t>Count sheet</t>
        </is>
      </c>
    </row>
    <row r="2" ht="20" customHeight="1">
      <c r="A2" s="6" t="inlineStr">
        <is>
          <t>Tolerance %</t>
        </is>
      </c>
      <c r="B2" s="7" t="n">
        <v>0.02</v>
      </c>
      <c r="D2" s="6" t="inlineStr">
        <is>
          <t>Tolerance minimum units</t>
        </is>
      </c>
      <c r="E2" s="8" t="n">
        <v>1</v>
      </c>
      <c r="G2" s="6" t="inlineStr">
        <is>
          <t>Investigate if variance value exceeds</t>
        </is>
      </c>
      <c r="I2" s="9" t="n">
        <v>50</v>
      </c>
      <c r="K2" s="10" t="inlineStr">
        <is>
          <t>&lt;- type over these three to suit your stock</t>
        </is>
      </c>
    </row>
    <row r="4" ht="28" customHeight="1">
      <c r="A4" s="11" t="inlineStr">
        <is>
          <t>SKU</t>
        </is>
      </c>
      <c r="B4" s="11" t="inlineStr">
        <is>
          <t>Product name</t>
        </is>
      </c>
      <c r="C4" s="11" t="inlineStr">
        <is>
          <t>Bin / Location</t>
        </is>
      </c>
      <c r="D4" s="11" t="inlineStr">
        <is>
          <t>Unit</t>
        </is>
      </c>
      <c r="E4" s="11" t="inlineStr">
        <is>
          <t>Unit cost</t>
        </is>
      </c>
      <c r="F4" s="11" t="inlineStr">
        <is>
          <t>Expected qty</t>
        </is>
      </c>
      <c r="G4" s="11" t="inlineStr">
        <is>
          <t>Counted qty</t>
        </is>
      </c>
      <c r="H4" s="11" t="inlineStr">
        <is>
          <t>Variance (units)</t>
        </is>
      </c>
      <c r="I4" s="11" t="inlineStr">
        <is>
          <t>Variance value</t>
        </is>
      </c>
      <c r="J4" s="11" t="inlineStr">
        <is>
          <t>Variance %</t>
        </is>
      </c>
      <c r="K4" s="11" t="inlineStr">
        <is>
          <t>Tolerance (units)</t>
        </is>
      </c>
      <c r="L4" s="11" t="inlineStr">
        <is>
          <t>Flag</t>
        </is>
      </c>
      <c r="M4" s="11" t="inlineStr">
        <is>
          <t>Notes</t>
        </is>
      </c>
    </row>
    <row r="5" ht="17" customHeight="1">
      <c r="A5" s="12" t="inlineStr">
        <is>
          <t>TEE-ORG-BLK-M</t>
        </is>
      </c>
      <c r="B5" s="12" t="inlineStr">
        <is>
          <t>Organic cotton tee, black, M</t>
        </is>
      </c>
      <c r="C5" s="12" t="inlineStr">
        <is>
          <t>A-01</t>
        </is>
      </c>
      <c r="D5" s="12" t="inlineStr">
        <is>
          <t>each</t>
        </is>
      </c>
      <c r="E5" s="13" t="n">
        <v>6.2</v>
      </c>
      <c r="F5" s="14" t="n">
        <v>20</v>
      </c>
      <c r="G5" s="14" t="n">
        <v>20</v>
      </c>
      <c r="H5" s="15">
        <f>IF(OR(F5="",G5=""),"",G5-F5)</f>
        <v/>
      </c>
      <c r="I5" s="16">
        <f>IF(H5="","",ROUND(H5*E5,2))</f>
        <v/>
      </c>
      <c r="J5" s="17">
        <f>IF(H5="","",IFERROR(ROUND(H5/F5,3),"New"))</f>
        <v/>
      </c>
      <c r="K5" s="15">
        <f>IF(F5="","",MAX(ROUND(F5*$B$2,0),$E$2))</f>
        <v/>
      </c>
      <c r="L5" s="18">
        <f>IF(H5="","",IF(OR(H5&gt;K5,H5&lt;-K5,I5&gt;$I$2,I5&lt;-$I$2),"Investigate","OK"))</f>
        <v/>
      </c>
      <c r="M5" s="12" t="n"/>
    </row>
    <row r="6" ht="17" customHeight="1">
      <c r="A6" s="12" t="inlineStr">
        <is>
          <t>TEE-ORG-WHT-M</t>
        </is>
      </c>
      <c r="B6" s="12" t="inlineStr">
        <is>
          <t>Organic cotton tee, white, M</t>
        </is>
      </c>
      <c r="C6" s="12" t="inlineStr">
        <is>
          <t>A-02</t>
        </is>
      </c>
      <c r="D6" s="12" t="inlineStr">
        <is>
          <t>each</t>
        </is>
      </c>
      <c r="E6" s="13" t="n">
        <v>6.2</v>
      </c>
      <c r="F6" s="14" t="n">
        <v>49</v>
      </c>
      <c r="G6" s="14" t="n">
        <v>49</v>
      </c>
      <c r="H6" s="15">
        <f>IF(OR(F6="",G6=""),"",G6-F6)</f>
        <v/>
      </c>
      <c r="I6" s="16">
        <f>IF(H6="","",ROUND(H6*E6,2))</f>
        <v/>
      </c>
      <c r="J6" s="17">
        <f>IF(H6="","",IFERROR(ROUND(H6/F6,3),"New"))</f>
        <v/>
      </c>
      <c r="K6" s="15">
        <f>IF(F6="","",MAX(ROUND(F6*$B$2,0),$E$2))</f>
        <v/>
      </c>
      <c r="L6" s="18">
        <f>IF(H6="","",IF(OR(H6&gt;K6,H6&lt;-K6,I6&gt;$I$2,I6&lt;-$I$2),"Investigate","OK"))</f>
        <v/>
      </c>
      <c r="M6" s="12" t="n"/>
    </row>
    <row r="7" ht="17" customHeight="1">
      <c r="A7" s="12" t="inlineStr">
        <is>
          <t>HOOD-FLC-GRY-L</t>
        </is>
      </c>
      <c r="B7" s="12" t="inlineStr">
        <is>
          <t>Fleece hoodie, grey, L</t>
        </is>
      </c>
      <c r="C7" s="12" t="inlineStr">
        <is>
          <t>A-03</t>
        </is>
      </c>
      <c r="D7" s="12" t="inlineStr">
        <is>
          <t>each</t>
        </is>
      </c>
      <c r="E7" s="13" t="n">
        <v>14.5</v>
      </c>
      <c r="F7" s="14" t="n">
        <v>28</v>
      </c>
      <c r="G7" s="14" t="n">
        <v>28</v>
      </c>
      <c r="H7" s="15">
        <f>IF(OR(F7="",G7=""),"",G7-F7)</f>
        <v/>
      </c>
      <c r="I7" s="16">
        <f>IF(H7="","",ROUND(H7*E7,2))</f>
        <v/>
      </c>
      <c r="J7" s="17">
        <f>IF(H7="","",IFERROR(ROUND(H7/F7,3),"New"))</f>
        <v/>
      </c>
      <c r="K7" s="15">
        <f>IF(F7="","",MAX(ROUND(F7*$B$2,0),$E$2))</f>
        <v/>
      </c>
      <c r="L7" s="18">
        <f>IF(H7="","",IF(OR(H7&gt;K7,H7&lt;-K7,I7&gt;$I$2,I7&lt;-$I$2),"Investigate","OK"))</f>
        <v/>
      </c>
      <c r="M7" s="12" t="n"/>
    </row>
    <row r="8" ht="17" customHeight="1">
      <c r="A8" s="12" t="inlineStr">
        <is>
          <t>TOTE-NAT-01</t>
        </is>
      </c>
      <c r="B8" s="12" t="inlineStr">
        <is>
          <t>Cotton tote bag, natural</t>
        </is>
      </c>
      <c r="C8" s="12" t="inlineStr">
        <is>
          <t>B-01</t>
        </is>
      </c>
      <c r="D8" s="12" t="inlineStr">
        <is>
          <t>each</t>
        </is>
      </c>
      <c r="E8" s="13" t="n">
        <v>3.5</v>
      </c>
      <c r="F8" s="14" t="n">
        <v>44</v>
      </c>
      <c r="G8" s="14" t="n">
        <v>43</v>
      </c>
      <c r="H8" s="15">
        <f>IF(OR(F8="",G8=""),"",G8-F8)</f>
        <v/>
      </c>
      <c r="I8" s="16">
        <f>IF(H8="","",ROUND(H8*E8,2))</f>
        <v/>
      </c>
      <c r="J8" s="17">
        <f>IF(H8="","",IFERROR(ROUND(H8/F8,3),"New"))</f>
        <v/>
      </c>
      <c r="K8" s="15">
        <f>IF(F8="","",MAX(ROUND(F8*$B$2,0),$E$2))</f>
        <v/>
      </c>
      <c r="L8" s="18">
        <f>IF(H8="","",IF(OR(H8&gt;K8,H8&lt;-K8,I8&gt;$I$2,I8&lt;-$I$2),"Investigate","OK"))</f>
        <v/>
      </c>
      <c r="M8" s="12" t="n"/>
    </row>
    <row r="9" ht="17" customHeight="1">
      <c r="A9" s="12" t="inlineStr">
        <is>
          <t>BKPK-RLL-OLV</t>
        </is>
      </c>
      <c r="B9" s="12" t="inlineStr">
        <is>
          <t>Roll-top backpack, olive</t>
        </is>
      </c>
      <c r="C9" s="12" t="inlineStr">
        <is>
          <t>B-02</t>
        </is>
      </c>
      <c r="D9" s="12" t="inlineStr">
        <is>
          <t>each</t>
        </is>
      </c>
      <c r="E9" s="13" t="n">
        <v>21</v>
      </c>
      <c r="F9" s="14" t="n">
        <v>20</v>
      </c>
      <c r="G9" s="14" t="n">
        <v>20</v>
      </c>
      <c r="H9" s="15">
        <f>IF(OR(F9="",G9=""),"",G9-F9)</f>
        <v/>
      </c>
      <c r="I9" s="16">
        <f>IF(H9="","",ROUND(H9*E9,2))</f>
        <v/>
      </c>
      <c r="J9" s="17">
        <f>IF(H9="","",IFERROR(ROUND(H9/F9,3),"New"))</f>
        <v/>
      </c>
      <c r="K9" s="15">
        <f>IF(F9="","",MAX(ROUND(F9*$B$2,0),$E$2))</f>
        <v/>
      </c>
      <c r="L9" s="18">
        <f>IF(H9="","",IF(OR(H9&gt;K9,H9&lt;-K9,I9&gt;$I$2,I9&lt;-$I$2),"Investigate","OK"))</f>
        <v/>
      </c>
      <c r="M9" s="12" t="n"/>
    </row>
    <row r="10" ht="17" customHeight="1">
      <c r="A10" s="12" t="inlineStr">
        <is>
          <t>MUG-CER-SND</t>
        </is>
      </c>
      <c r="B10" s="12" t="inlineStr">
        <is>
          <t>Ceramic mug, sand, 350 ml</t>
        </is>
      </c>
      <c r="C10" s="12" t="inlineStr">
        <is>
          <t>C-01</t>
        </is>
      </c>
      <c r="D10" s="12" t="inlineStr">
        <is>
          <t>each</t>
        </is>
      </c>
      <c r="E10" s="13" t="n">
        <v>3.1</v>
      </c>
      <c r="F10" s="14" t="n">
        <v>30</v>
      </c>
      <c r="G10" s="14" t="n">
        <v>31</v>
      </c>
      <c r="H10" s="15">
        <f>IF(OR(F10="",G10=""),"",G10-F10)</f>
        <v/>
      </c>
      <c r="I10" s="16">
        <f>IF(H10="","",ROUND(H10*E10,2))</f>
        <v/>
      </c>
      <c r="J10" s="17">
        <f>IF(H10="","",IFERROR(ROUND(H10/F10,3),"New"))</f>
        <v/>
      </c>
      <c r="K10" s="15">
        <f>IF(F10="","",MAX(ROUND(F10*$B$2,0),$E$2))</f>
        <v/>
      </c>
      <c r="L10" s="18">
        <f>IF(H10="","",IF(OR(H10&gt;K10,H10&lt;-K10,I10&gt;$I$2,I10&lt;-$I$2),"Investigate","OK"))</f>
        <v/>
      </c>
      <c r="M10" s="12" t="n"/>
    </row>
    <row r="11" ht="17" customHeight="1">
      <c r="A11" s="12" t="inlineStr">
        <is>
          <t>CNDL-SOY-CDR</t>
        </is>
      </c>
      <c r="B11" s="12" t="inlineStr">
        <is>
          <t>Soy candle, cedar, 200 g</t>
        </is>
      </c>
      <c r="C11" s="12" t="inlineStr">
        <is>
          <t>C-02</t>
        </is>
      </c>
      <c r="D11" s="12" t="inlineStr">
        <is>
          <t>each</t>
        </is>
      </c>
      <c r="E11" s="13" t="n">
        <v>4.4</v>
      </c>
      <c r="F11" s="14" t="n">
        <v>75</v>
      </c>
      <c r="G11" s="14" t="n">
        <v>75</v>
      </c>
      <c r="H11" s="15">
        <f>IF(OR(F11="",G11=""),"",G11-F11)</f>
        <v/>
      </c>
      <c r="I11" s="16">
        <f>IF(H11="","",ROUND(H11*E11,2))</f>
        <v/>
      </c>
      <c r="J11" s="17">
        <f>IF(H11="","",IFERROR(ROUND(H11/F11,3),"New"))</f>
        <v/>
      </c>
      <c r="K11" s="15">
        <f>IF(F11="","",MAX(ROUND(F11*$B$2,0),$E$2))</f>
        <v/>
      </c>
      <c r="L11" s="18">
        <f>IF(H11="","",IF(OR(H11&gt;K11,H11&lt;-K11,I11&gt;$I$2,I11&lt;-$I$2),"Investigate","OK"))</f>
        <v/>
      </c>
      <c r="M11" s="12" t="n"/>
    </row>
    <row r="12" ht="17" customHeight="1">
      <c r="A12" s="12" t="inlineStr">
        <is>
          <t>NB-A5-DOT</t>
        </is>
      </c>
      <c r="B12" s="12" t="inlineStr">
        <is>
          <t>Dot-grid notebook, A5</t>
        </is>
      </c>
      <c r="C12" s="12" t="inlineStr">
        <is>
          <t>D-01</t>
        </is>
      </c>
      <c r="D12" s="12" t="inlineStr">
        <is>
          <t>each</t>
        </is>
      </c>
      <c r="E12" s="13" t="n">
        <v>2.1</v>
      </c>
      <c r="F12" s="14" t="n">
        <v>56</v>
      </c>
      <c r="G12" s="14" t="n">
        <v>56</v>
      </c>
      <c r="H12" s="15">
        <f>IF(OR(F12="",G12=""),"",G12-F12)</f>
        <v/>
      </c>
      <c r="I12" s="16">
        <f>IF(H12="","",ROUND(H12*E12,2))</f>
        <v/>
      </c>
      <c r="J12" s="17">
        <f>IF(H12="","",IFERROR(ROUND(H12/F12,3),"New"))</f>
        <v/>
      </c>
      <c r="K12" s="15">
        <f>IF(F12="","",MAX(ROUND(F12*$B$2,0),$E$2))</f>
        <v/>
      </c>
      <c r="L12" s="18">
        <f>IF(H12="","",IF(OR(H12&gt;K12,H12&lt;-K12,I12&gt;$I$2,I12&lt;-$I$2),"Investigate","OK"))</f>
        <v/>
      </c>
      <c r="M12" s="12" t="n"/>
    </row>
    <row r="13" ht="17" customHeight="1">
      <c r="A13" s="12" t="inlineStr">
        <is>
          <t>PEN-GEL-BLK-3</t>
        </is>
      </c>
      <c r="B13" s="12" t="inlineStr">
        <is>
          <t>Gel pen set, black, 3 pack</t>
        </is>
      </c>
      <c r="C13" s="12" t="inlineStr">
        <is>
          <t>D-02</t>
        </is>
      </c>
      <c r="D13" s="12" t="inlineStr">
        <is>
          <t>each</t>
        </is>
      </c>
      <c r="E13" s="13" t="n">
        <v>1.6</v>
      </c>
      <c r="F13" s="14" t="n">
        <v>68</v>
      </c>
      <c r="G13" s="14" t="n">
        <v>61</v>
      </c>
      <c r="H13" s="15">
        <f>IF(OR(F13="",G13=""),"",G13-F13)</f>
        <v/>
      </c>
      <c r="I13" s="16">
        <f>IF(H13="","",ROUND(H13*E13,2))</f>
        <v/>
      </c>
      <c r="J13" s="17">
        <f>IF(H13="","",IFERROR(ROUND(H13/F13,3),"New"))</f>
        <v/>
      </c>
      <c r="K13" s="15">
        <f>IF(F13="","",MAX(ROUND(F13*$B$2,0),$E$2))</f>
        <v/>
      </c>
      <c r="L13" s="18">
        <f>IF(H13="","",IF(OR(H13&gt;K13,H13&lt;-K13,I13&gt;$I$2,I13&lt;-$I$2),"Investigate","OK"))</f>
        <v/>
      </c>
      <c r="M13" s="12" t="n"/>
    </row>
    <row r="14" ht="17" customHeight="1">
      <c r="A14" s="12" t="inlineStr">
        <is>
          <t>CAP-6P-NVY</t>
        </is>
      </c>
      <c r="B14" s="12" t="inlineStr">
        <is>
          <t>Six-panel cap, navy</t>
        </is>
      </c>
      <c r="C14" s="12" t="inlineStr">
        <is>
          <t>E-01</t>
        </is>
      </c>
      <c r="D14" s="12" t="inlineStr">
        <is>
          <t>each</t>
        </is>
      </c>
      <c r="E14" s="13" t="n">
        <v>5.3</v>
      </c>
      <c r="F14" s="14" t="n">
        <v>19</v>
      </c>
      <c r="G14" s="14" t="n">
        <v>19</v>
      </c>
      <c r="H14" s="15">
        <f>IF(OR(F14="",G14=""),"",G14-F14)</f>
        <v/>
      </c>
      <c r="I14" s="16">
        <f>IF(H14="","",ROUND(H14*E14,2))</f>
        <v/>
      </c>
      <c r="J14" s="17">
        <f>IF(H14="","",IFERROR(ROUND(H14/F14,3),"New"))</f>
        <v/>
      </c>
      <c r="K14" s="15">
        <f>IF(F14="","",MAX(ROUND(F14*$B$2,0),$E$2))</f>
        <v/>
      </c>
      <c r="L14" s="18">
        <f>IF(H14="","",IF(OR(H14&gt;K14,H14&lt;-K14,I14&gt;$I$2,I14&lt;-$I$2),"Investigate","OK"))</f>
        <v/>
      </c>
      <c r="M14" s="12" t="n"/>
    </row>
    <row r="15" ht="17" customHeight="1">
      <c r="A15" s="12" t="inlineStr">
        <is>
          <t>SOCK-MER-BLK</t>
        </is>
      </c>
      <c r="B15" s="12" t="inlineStr">
        <is>
          <t>Merino socks, black</t>
        </is>
      </c>
      <c r="C15" s="12" t="inlineStr">
        <is>
          <t>E-02</t>
        </is>
      </c>
      <c r="D15" s="12" t="inlineStr">
        <is>
          <t>each</t>
        </is>
      </c>
      <c r="E15" s="13" t="n">
        <v>3.9</v>
      </c>
      <c r="F15" s="14" t="n">
        <v>87</v>
      </c>
      <c r="G15" s="14" t="n">
        <v>80</v>
      </c>
      <c r="H15" s="15">
        <f>IF(OR(F15="",G15=""),"",G15-F15)</f>
        <v/>
      </c>
      <c r="I15" s="16">
        <f>IF(H15="","",ROUND(H15*E15,2))</f>
        <v/>
      </c>
      <c r="J15" s="17">
        <f>IF(H15="","",IFERROR(ROUND(H15/F15,3),"New"))</f>
        <v/>
      </c>
      <c r="K15" s="15">
        <f>IF(F15="","",MAX(ROUND(F15*$B$2,0),$E$2))</f>
        <v/>
      </c>
      <c r="L15" s="18">
        <f>IF(H15="","",IF(OR(H15&gt;K15,H15&lt;-K15,I15&gt;$I$2,I15&lt;-$I$2),"Investigate","OK"))</f>
        <v/>
      </c>
      <c r="M15" s="12" t="n"/>
    </row>
    <row r="16" ht="17" customHeight="1">
      <c r="A16" s="12" t="inlineStr">
        <is>
          <t>GIFT-WRP-KIT</t>
        </is>
      </c>
      <c r="B16" s="12" t="inlineStr">
        <is>
          <t>Gift wrap kit</t>
        </is>
      </c>
      <c r="C16" s="12" t="inlineStr">
        <is>
          <t>F-01</t>
        </is>
      </c>
      <c r="D16" s="12" t="inlineStr">
        <is>
          <t>each</t>
        </is>
      </c>
      <c r="E16" s="13" t="n">
        <v>2.4</v>
      </c>
      <c r="F16" s="14" t="n">
        <v>50</v>
      </c>
      <c r="G16" s="14" t="n">
        <v>50</v>
      </c>
      <c r="H16" s="15">
        <f>IF(OR(F16="",G16=""),"",G16-F16)</f>
        <v/>
      </c>
      <c r="I16" s="16">
        <f>IF(H16="","",ROUND(H16*E16,2))</f>
        <v/>
      </c>
      <c r="J16" s="17">
        <f>IF(H16="","",IFERROR(ROUND(H16/F16,3),"New"))</f>
        <v/>
      </c>
      <c r="K16" s="15">
        <f>IF(F16="","",MAX(ROUND(F16*$B$2,0),$E$2))</f>
        <v/>
      </c>
      <c r="L16" s="18">
        <f>IF(H16="","",IF(OR(H16&gt;K16,H16&lt;-K16,I16&gt;$I$2,I16&lt;-$I$2),"Investigate","OK"))</f>
        <v/>
      </c>
      <c r="M16" s="12" t="n"/>
    </row>
    <row r="17" ht="17" customHeight="1">
      <c r="A17" s="12" t="inlineStr">
        <is>
          <t>JKT-WAX-OLV</t>
        </is>
      </c>
      <c r="B17" s="12" t="inlineStr">
        <is>
          <t>Waxed cotton jacket, olive</t>
        </is>
      </c>
      <c r="C17" s="12" t="inlineStr">
        <is>
          <t>F-02</t>
        </is>
      </c>
      <c r="D17" s="12" t="inlineStr">
        <is>
          <t>each</t>
        </is>
      </c>
      <c r="E17" s="13" t="n">
        <v>68</v>
      </c>
      <c r="F17" s="14" t="n">
        <v>12</v>
      </c>
      <c r="G17" s="14" t="n">
        <v>11</v>
      </c>
      <c r="H17" s="15">
        <f>IF(OR(F17="",G17=""),"",G17-F17)</f>
        <v/>
      </c>
      <c r="I17" s="16">
        <f>IF(H17="","",ROUND(H17*E17,2))</f>
        <v/>
      </c>
      <c r="J17" s="17">
        <f>IF(H17="","",IFERROR(ROUND(H17/F17,3),"New"))</f>
        <v/>
      </c>
      <c r="K17" s="15">
        <f>IF(F17="","",MAX(ROUND(F17*$B$2,0),$E$2))</f>
        <v/>
      </c>
      <c r="L17" s="18">
        <f>IF(H17="","",IF(OR(H17&gt;K17,H17&lt;-K17,I17&gt;$I$2,I17&lt;-$I$2),"Investigate","OK"))</f>
        <v/>
      </c>
      <c r="M17" s="12" t="n"/>
    </row>
    <row r="18" ht="17" customHeight="1">
      <c r="A18" s="12" t="inlineStr">
        <is>
          <t>RUG-WOV-LRG</t>
        </is>
      </c>
      <c r="B18" s="12" t="inlineStr">
        <is>
          <t>Woven wool rug, large</t>
        </is>
      </c>
      <c r="C18" s="12" t="inlineStr">
        <is>
          <t>F-03</t>
        </is>
      </c>
      <c r="D18" s="12" t="inlineStr">
        <is>
          <t>each</t>
        </is>
      </c>
      <c r="E18" s="13" t="n">
        <v>95</v>
      </c>
      <c r="F18" s="14" t="n">
        <v>15</v>
      </c>
      <c r="G18" s="14" t="n">
        <v>16</v>
      </c>
      <c r="H18" s="15">
        <f>IF(OR(F18="",G18=""),"",G18-F18)</f>
        <v/>
      </c>
      <c r="I18" s="16">
        <f>IF(H18="","",ROUND(H18*E18,2))</f>
        <v/>
      </c>
      <c r="J18" s="17">
        <f>IF(H18="","",IFERROR(ROUND(H18/F18,3),"New"))</f>
        <v/>
      </c>
      <c r="K18" s="15">
        <f>IF(F18="","",MAX(ROUND(F18*$B$2,0),$E$2))</f>
        <v/>
      </c>
      <c r="L18" s="18">
        <f>IF(H18="","",IF(OR(H18&gt;K18,H18&lt;-K18,I18&gt;$I$2,I18&lt;-$I$2),"Investigate","OK"))</f>
        <v/>
      </c>
      <c r="M18" s="12" t="n"/>
    </row>
    <row r="19" ht="17" customHeight="1">
      <c r="A19" s="12" t="n"/>
      <c r="B19" s="12" t="n"/>
      <c r="C19" s="12" t="n"/>
      <c r="D19" s="12" t="n"/>
      <c r="E19" s="13" t="n"/>
      <c r="F19" s="14" t="n"/>
      <c r="G19" s="14" t="n"/>
      <c r="H19" s="15">
        <f>IF(OR(F19="",G19=""),"",G19-F19)</f>
        <v/>
      </c>
      <c r="I19" s="16">
        <f>IF(H19="","",ROUND(H19*E19,2))</f>
        <v/>
      </c>
      <c r="J19" s="17">
        <f>IF(H19="","",IFERROR(ROUND(H19/F19,3),"New"))</f>
        <v/>
      </c>
      <c r="K19" s="15">
        <f>IF(F19="","",MAX(ROUND(F19*$B$2,0),$E$2))</f>
        <v/>
      </c>
      <c r="L19" s="18">
        <f>IF(H19="","",IF(OR(H19&gt;K19,H19&lt;-K19,I19&gt;$I$2,I19&lt;-$I$2),"Investigate","OK"))</f>
        <v/>
      </c>
      <c r="M19" s="12" t="n"/>
    </row>
    <row r="20" ht="17" customHeight="1">
      <c r="A20" s="12" t="n"/>
      <c r="B20" s="12" t="n"/>
      <c r="C20" s="12" t="n"/>
      <c r="D20" s="12" t="n"/>
      <c r="E20" s="13" t="n"/>
      <c r="F20" s="14" t="n"/>
      <c r="G20" s="14" t="n"/>
      <c r="H20" s="15">
        <f>IF(OR(F20="",G20=""),"",G20-F20)</f>
        <v/>
      </c>
      <c r="I20" s="16">
        <f>IF(H20="","",ROUND(H20*E20,2))</f>
        <v/>
      </c>
      <c r="J20" s="17">
        <f>IF(H20="","",IFERROR(ROUND(H20/F20,3),"New"))</f>
        <v/>
      </c>
      <c r="K20" s="15">
        <f>IF(F20="","",MAX(ROUND(F20*$B$2,0),$E$2))</f>
        <v/>
      </c>
      <c r="L20" s="18">
        <f>IF(H20="","",IF(OR(H20&gt;K20,H20&lt;-K20,I20&gt;$I$2,I20&lt;-$I$2),"Investigate","OK"))</f>
        <v/>
      </c>
      <c r="M20" s="12" t="n"/>
    </row>
    <row r="21" ht="17" customHeight="1">
      <c r="A21" s="12" t="n"/>
      <c r="B21" s="12" t="n"/>
      <c r="C21" s="12" t="n"/>
      <c r="D21" s="12" t="n"/>
      <c r="E21" s="13" t="n"/>
      <c r="F21" s="14" t="n"/>
      <c r="G21" s="14" t="n"/>
      <c r="H21" s="15">
        <f>IF(OR(F21="",G21=""),"",G21-F21)</f>
        <v/>
      </c>
      <c r="I21" s="16">
        <f>IF(H21="","",ROUND(H21*E21,2))</f>
        <v/>
      </c>
      <c r="J21" s="17">
        <f>IF(H21="","",IFERROR(ROUND(H21/F21,3),"New"))</f>
        <v/>
      </c>
      <c r="K21" s="15">
        <f>IF(F21="","",MAX(ROUND(F21*$B$2,0),$E$2))</f>
        <v/>
      </c>
      <c r="L21" s="18">
        <f>IF(H21="","",IF(OR(H21&gt;K21,H21&lt;-K21,I21&gt;$I$2,I21&lt;-$I$2),"Investigate","OK"))</f>
        <v/>
      </c>
      <c r="M21" s="12" t="n"/>
    </row>
    <row r="22" ht="17" customHeight="1">
      <c r="A22" s="12" t="n"/>
      <c r="B22" s="12" t="n"/>
      <c r="C22" s="12" t="n"/>
      <c r="D22" s="12" t="n"/>
      <c r="E22" s="13" t="n"/>
      <c r="F22" s="14" t="n"/>
      <c r="G22" s="14" t="n"/>
      <c r="H22" s="15">
        <f>IF(OR(F22="",G22=""),"",G22-F22)</f>
        <v/>
      </c>
      <c r="I22" s="16">
        <f>IF(H22="","",ROUND(H22*E22,2))</f>
        <v/>
      </c>
      <c r="J22" s="17">
        <f>IF(H22="","",IFERROR(ROUND(H22/F22,3),"New"))</f>
        <v/>
      </c>
      <c r="K22" s="15">
        <f>IF(F22="","",MAX(ROUND(F22*$B$2,0),$E$2))</f>
        <v/>
      </c>
      <c r="L22" s="18">
        <f>IF(H22="","",IF(OR(H22&gt;K22,H22&lt;-K22,I22&gt;$I$2,I22&lt;-$I$2),"Investigate","OK"))</f>
        <v/>
      </c>
      <c r="M22" s="12" t="n"/>
    </row>
    <row r="23" ht="17" customHeight="1">
      <c r="A23" s="12" t="n"/>
      <c r="B23" s="12" t="n"/>
      <c r="C23" s="12" t="n"/>
      <c r="D23" s="12" t="n"/>
      <c r="E23" s="13" t="n"/>
      <c r="F23" s="14" t="n"/>
      <c r="G23" s="14" t="n"/>
      <c r="H23" s="15">
        <f>IF(OR(F23="",G23=""),"",G23-F23)</f>
        <v/>
      </c>
      <c r="I23" s="16">
        <f>IF(H23="","",ROUND(H23*E23,2))</f>
        <v/>
      </c>
      <c r="J23" s="17">
        <f>IF(H23="","",IFERROR(ROUND(H23/F23,3),"New"))</f>
        <v/>
      </c>
      <c r="K23" s="15">
        <f>IF(F23="","",MAX(ROUND(F23*$B$2,0),$E$2))</f>
        <v/>
      </c>
      <c r="L23" s="18">
        <f>IF(H23="","",IF(OR(H23&gt;K23,H23&lt;-K23,I23&gt;$I$2,I23&lt;-$I$2),"Investigate","OK"))</f>
        <v/>
      </c>
      <c r="M23" s="12" t="n"/>
    </row>
    <row r="24" ht="17" customHeight="1">
      <c r="A24" s="12" t="n"/>
      <c r="B24" s="12" t="n"/>
      <c r="C24" s="12" t="n"/>
      <c r="D24" s="12" t="n"/>
      <c r="E24" s="13" t="n"/>
      <c r="F24" s="14" t="n"/>
      <c r="G24" s="14" t="n"/>
      <c r="H24" s="15">
        <f>IF(OR(F24="",G24=""),"",G24-F24)</f>
        <v/>
      </c>
      <c r="I24" s="16">
        <f>IF(H24="","",ROUND(H24*E24,2))</f>
        <v/>
      </c>
      <c r="J24" s="17">
        <f>IF(H24="","",IFERROR(ROUND(H24/F24,3),"New"))</f>
        <v/>
      </c>
      <c r="K24" s="15">
        <f>IF(F24="","",MAX(ROUND(F24*$B$2,0),$E$2))</f>
        <v/>
      </c>
      <c r="L24" s="18">
        <f>IF(H24="","",IF(OR(H24&gt;K24,H24&lt;-K24,I24&gt;$I$2,I24&lt;-$I$2),"Investigate","OK"))</f>
        <v/>
      </c>
      <c r="M24" s="12" t="n"/>
    </row>
    <row r="25" ht="17" customHeight="1">
      <c r="A25" s="12" t="n"/>
      <c r="B25" s="12" t="n"/>
      <c r="C25" s="12" t="n"/>
      <c r="D25" s="12" t="n"/>
      <c r="E25" s="13" t="n"/>
      <c r="F25" s="14" t="n"/>
      <c r="G25" s="14" t="n"/>
      <c r="H25" s="15">
        <f>IF(OR(F25="",G25=""),"",G25-F25)</f>
        <v/>
      </c>
      <c r="I25" s="16">
        <f>IF(H25="","",ROUND(H25*E25,2))</f>
        <v/>
      </c>
      <c r="J25" s="17">
        <f>IF(H25="","",IFERROR(ROUND(H25/F25,3),"New"))</f>
        <v/>
      </c>
      <c r="K25" s="15">
        <f>IF(F25="","",MAX(ROUND(F25*$B$2,0),$E$2))</f>
        <v/>
      </c>
      <c r="L25" s="18">
        <f>IF(H25="","",IF(OR(H25&gt;K25,H25&lt;-K25,I25&gt;$I$2,I25&lt;-$I$2),"Investigate","OK"))</f>
        <v/>
      </c>
      <c r="M25" s="12" t="n"/>
    </row>
    <row r="26" ht="17" customHeight="1">
      <c r="A26" s="12" t="n"/>
      <c r="B26" s="12" t="n"/>
      <c r="C26" s="12" t="n"/>
      <c r="D26" s="12" t="n"/>
      <c r="E26" s="13" t="n"/>
      <c r="F26" s="14" t="n"/>
      <c r="G26" s="14" t="n"/>
      <c r="H26" s="15">
        <f>IF(OR(F26="",G26=""),"",G26-F26)</f>
        <v/>
      </c>
      <c r="I26" s="16">
        <f>IF(H26="","",ROUND(H26*E26,2))</f>
        <v/>
      </c>
      <c r="J26" s="17">
        <f>IF(H26="","",IFERROR(ROUND(H26/F26,3),"New"))</f>
        <v/>
      </c>
      <c r="K26" s="15">
        <f>IF(F26="","",MAX(ROUND(F26*$B$2,0),$E$2))</f>
        <v/>
      </c>
      <c r="L26" s="18">
        <f>IF(H26="","",IF(OR(H26&gt;K26,H26&lt;-K26,I26&gt;$I$2,I26&lt;-$I$2),"Investigate","OK"))</f>
        <v/>
      </c>
      <c r="M26" s="12" t="n"/>
    </row>
    <row r="27" ht="17" customHeight="1">
      <c r="A27" s="12" t="n"/>
      <c r="B27" s="12" t="n"/>
      <c r="C27" s="12" t="n"/>
      <c r="D27" s="12" t="n"/>
      <c r="E27" s="13" t="n"/>
      <c r="F27" s="14" t="n"/>
      <c r="G27" s="14" t="n"/>
      <c r="H27" s="15">
        <f>IF(OR(F27="",G27=""),"",G27-F27)</f>
        <v/>
      </c>
      <c r="I27" s="16">
        <f>IF(H27="","",ROUND(H27*E27,2))</f>
        <v/>
      </c>
      <c r="J27" s="17">
        <f>IF(H27="","",IFERROR(ROUND(H27/F27,3),"New"))</f>
        <v/>
      </c>
      <c r="K27" s="15">
        <f>IF(F27="","",MAX(ROUND(F27*$B$2,0),$E$2))</f>
        <v/>
      </c>
      <c r="L27" s="18">
        <f>IF(H27="","",IF(OR(H27&gt;K27,H27&lt;-K27,I27&gt;$I$2,I27&lt;-$I$2),"Investigate","OK"))</f>
        <v/>
      </c>
      <c r="M27" s="12" t="n"/>
    </row>
    <row r="28" ht="17" customHeight="1">
      <c r="A28" s="12" t="n"/>
      <c r="B28" s="12" t="n"/>
      <c r="C28" s="12" t="n"/>
      <c r="D28" s="12" t="n"/>
      <c r="E28" s="13" t="n"/>
      <c r="F28" s="14" t="n"/>
      <c r="G28" s="14" t="n"/>
      <c r="H28" s="15">
        <f>IF(OR(F28="",G28=""),"",G28-F28)</f>
        <v/>
      </c>
      <c r="I28" s="16">
        <f>IF(H28="","",ROUND(H28*E28,2))</f>
        <v/>
      </c>
      <c r="J28" s="17">
        <f>IF(H28="","",IFERROR(ROUND(H28/F28,3),"New"))</f>
        <v/>
      </c>
      <c r="K28" s="15">
        <f>IF(F28="","",MAX(ROUND(F28*$B$2,0),$E$2))</f>
        <v/>
      </c>
      <c r="L28" s="18">
        <f>IF(H28="","",IF(OR(H28&gt;K28,H28&lt;-K28,I28&gt;$I$2,I28&lt;-$I$2),"Investigate","OK"))</f>
        <v/>
      </c>
      <c r="M28" s="12" t="n"/>
    </row>
    <row r="29" ht="17" customHeight="1">
      <c r="A29" s="12" t="n"/>
      <c r="B29" s="12" t="n"/>
      <c r="C29" s="12" t="n"/>
      <c r="D29" s="12" t="n"/>
      <c r="E29" s="13" t="n"/>
      <c r="F29" s="14" t="n"/>
      <c r="G29" s="14" t="n"/>
      <c r="H29" s="15">
        <f>IF(OR(F29="",G29=""),"",G29-F29)</f>
        <v/>
      </c>
      <c r="I29" s="16">
        <f>IF(H29="","",ROUND(H29*E29,2))</f>
        <v/>
      </c>
      <c r="J29" s="17">
        <f>IF(H29="","",IFERROR(ROUND(H29/F29,3),"New"))</f>
        <v/>
      </c>
      <c r="K29" s="15">
        <f>IF(F29="","",MAX(ROUND(F29*$B$2,0),$E$2))</f>
        <v/>
      </c>
      <c r="L29" s="18">
        <f>IF(H29="","",IF(OR(H29&gt;K29,H29&lt;-K29,I29&gt;$I$2,I29&lt;-$I$2),"Investigate","OK"))</f>
        <v/>
      </c>
      <c r="M29" s="12" t="n"/>
    </row>
    <row r="30" ht="17" customHeight="1">
      <c r="A30" s="12" t="n"/>
      <c r="B30" s="12" t="n"/>
      <c r="C30" s="12" t="n"/>
      <c r="D30" s="12" t="n"/>
      <c r="E30" s="13" t="n"/>
      <c r="F30" s="14" t="n"/>
      <c r="G30" s="14" t="n"/>
      <c r="H30" s="15">
        <f>IF(OR(F30="",G30=""),"",G30-F30)</f>
        <v/>
      </c>
      <c r="I30" s="16">
        <f>IF(H30="","",ROUND(H30*E30,2))</f>
        <v/>
      </c>
      <c r="J30" s="17">
        <f>IF(H30="","",IFERROR(ROUND(H30/F30,3),"New"))</f>
        <v/>
      </c>
      <c r="K30" s="15">
        <f>IF(F30="","",MAX(ROUND(F30*$B$2,0),$E$2))</f>
        <v/>
      </c>
      <c r="L30" s="18">
        <f>IF(H30="","",IF(OR(H30&gt;K30,H30&lt;-K30,I30&gt;$I$2,I30&lt;-$I$2),"Investigate","OK"))</f>
        <v/>
      </c>
      <c r="M30" s="12" t="n"/>
    </row>
    <row r="31" ht="17" customHeight="1">
      <c r="A31" s="12" t="n"/>
      <c r="B31" s="12" t="n"/>
      <c r="C31" s="12" t="n"/>
      <c r="D31" s="12" t="n"/>
      <c r="E31" s="13" t="n"/>
      <c r="F31" s="14" t="n"/>
      <c r="G31" s="14" t="n"/>
      <c r="H31" s="15">
        <f>IF(OR(F31="",G31=""),"",G31-F31)</f>
        <v/>
      </c>
      <c r="I31" s="16">
        <f>IF(H31="","",ROUND(H31*E31,2))</f>
        <v/>
      </c>
      <c r="J31" s="17">
        <f>IF(H31="","",IFERROR(ROUND(H31/F31,3),"New"))</f>
        <v/>
      </c>
      <c r="K31" s="15">
        <f>IF(F31="","",MAX(ROUND(F31*$B$2,0),$E$2))</f>
        <v/>
      </c>
      <c r="L31" s="18">
        <f>IF(H31="","",IF(OR(H31&gt;K31,H31&lt;-K31,I31&gt;$I$2,I31&lt;-$I$2),"Investigate","OK"))</f>
        <v/>
      </c>
      <c r="M31" s="12" t="n"/>
    </row>
    <row r="32" ht="17" customHeight="1">
      <c r="A32" s="12" t="n"/>
      <c r="B32" s="12" t="n"/>
      <c r="C32" s="12" t="n"/>
      <c r="D32" s="12" t="n"/>
      <c r="E32" s="13" t="n"/>
      <c r="F32" s="14" t="n"/>
      <c r="G32" s="14" t="n"/>
      <c r="H32" s="15">
        <f>IF(OR(F32="",G32=""),"",G32-F32)</f>
        <v/>
      </c>
      <c r="I32" s="16">
        <f>IF(H32="","",ROUND(H32*E32,2))</f>
        <v/>
      </c>
      <c r="J32" s="17">
        <f>IF(H32="","",IFERROR(ROUND(H32/F32,3),"New"))</f>
        <v/>
      </c>
      <c r="K32" s="15">
        <f>IF(F32="","",MAX(ROUND(F32*$B$2,0),$E$2))</f>
        <v/>
      </c>
      <c r="L32" s="18">
        <f>IF(H32="","",IF(OR(H32&gt;K32,H32&lt;-K32,I32&gt;$I$2,I32&lt;-$I$2),"Investigate","OK"))</f>
        <v/>
      </c>
      <c r="M32" s="12" t="n"/>
    </row>
    <row r="33" ht="17" customHeight="1">
      <c r="A33" s="12" t="n"/>
      <c r="B33" s="12" t="n"/>
      <c r="C33" s="12" t="n"/>
      <c r="D33" s="12" t="n"/>
      <c r="E33" s="13" t="n"/>
      <c r="F33" s="14" t="n"/>
      <c r="G33" s="14" t="n"/>
      <c r="H33" s="15">
        <f>IF(OR(F33="",G33=""),"",G33-F33)</f>
        <v/>
      </c>
      <c r="I33" s="16">
        <f>IF(H33="","",ROUND(H33*E33,2))</f>
        <v/>
      </c>
      <c r="J33" s="17">
        <f>IF(H33="","",IFERROR(ROUND(H33/F33,3),"New"))</f>
        <v/>
      </c>
      <c r="K33" s="15">
        <f>IF(F33="","",MAX(ROUND(F33*$B$2,0),$E$2))</f>
        <v/>
      </c>
      <c r="L33" s="18">
        <f>IF(H33="","",IF(OR(H33&gt;K33,H33&lt;-K33,I33&gt;$I$2,I33&lt;-$I$2),"Investigate","OK"))</f>
        <v/>
      </c>
      <c r="M33" s="12" t="n"/>
    </row>
    <row r="34" ht="17" customHeight="1">
      <c r="A34" s="12" t="n"/>
      <c r="B34" s="12" t="n"/>
      <c r="C34" s="12" t="n"/>
      <c r="D34" s="12" t="n"/>
      <c r="E34" s="13" t="n"/>
      <c r="F34" s="14" t="n"/>
      <c r="G34" s="14" t="n"/>
      <c r="H34" s="15">
        <f>IF(OR(F34="",G34=""),"",G34-F34)</f>
        <v/>
      </c>
      <c r="I34" s="16">
        <f>IF(H34="","",ROUND(H34*E34,2))</f>
        <v/>
      </c>
      <c r="J34" s="17">
        <f>IF(H34="","",IFERROR(ROUND(H34/F34,3),"New"))</f>
        <v/>
      </c>
      <c r="K34" s="15">
        <f>IF(F34="","",MAX(ROUND(F34*$B$2,0),$E$2))</f>
        <v/>
      </c>
      <c r="L34" s="18">
        <f>IF(H34="","",IF(OR(H34&gt;K34,H34&lt;-K34,I34&gt;$I$2,I34&lt;-$I$2),"Investigate","OK"))</f>
        <v/>
      </c>
      <c r="M34" s="12" t="n"/>
    </row>
    <row r="35" ht="17" customHeight="1">
      <c r="A35" s="12" t="n"/>
      <c r="B35" s="12" t="n"/>
      <c r="C35" s="12" t="n"/>
      <c r="D35" s="12" t="n"/>
      <c r="E35" s="13" t="n"/>
      <c r="F35" s="14" t="n"/>
      <c r="G35" s="14" t="n"/>
      <c r="H35" s="15">
        <f>IF(OR(F35="",G35=""),"",G35-F35)</f>
        <v/>
      </c>
      <c r="I35" s="16">
        <f>IF(H35="","",ROUND(H35*E35,2))</f>
        <v/>
      </c>
      <c r="J35" s="17">
        <f>IF(H35="","",IFERROR(ROUND(H35/F35,3),"New"))</f>
        <v/>
      </c>
      <c r="K35" s="15">
        <f>IF(F35="","",MAX(ROUND(F35*$B$2,0),$E$2))</f>
        <v/>
      </c>
      <c r="L35" s="18">
        <f>IF(H35="","",IF(OR(H35&gt;K35,H35&lt;-K35,I35&gt;$I$2,I35&lt;-$I$2),"Investigate","OK"))</f>
        <v/>
      </c>
      <c r="M35" s="12" t="n"/>
    </row>
    <row r="36" ht="17" customHeight="1">
      <c r="A36" s="12" t="n"/>
      <c r="B36" s="12" t="n"/>
      <c r="C36" s="12" t="n"/>
      <c r="D36" s="12" t="n"/>
      <c r="E36" s="13" t="n"/>
      <c r="F36" s="14" t="n"/>
      <c r="G36" s="14" t="n"/>
      <c r="H36" s="15">
        <f>IF(OR(F36="",G36=""),"",G36-F36)</f>
        <v/>
      </c>
      <c r="I36" s="16">
        <f>IF(H36="","",ROUND(H36*E36,2))</f>
        <v/>
      </c>
      <c r="J36" s="17">
        <f>IF(H36="","",IFERROR(ROUND(H36/F36,3),"New"))</f>
        <v/>
      </c>
      <c r="K36" s="15">
        <f>IF(F36="","",MAX(ROUND(F36*$B$2,0),$E$2))</f>
        <v/>
      </c>
      <c r="L36" s="18">
        <f>IF(H36="","",IF(OR(H36&gt;K36,H36&lt;-K36,I36&gt;$I$2,I36&lt;-$I$2),"Investigate","OK"))</f>
        <v/>
      </c>
      <c r="M36" s="12" t="n"/>
    </row>
    <row r="37" ht="17" customHeight="1">
      <c r="A37" s="12" t="n"/>
      <c r="B37" s="12" t="n"/>
      <c r="C37" s="12" t="n"/>
      <c r="D37" s="12" t="n"/>
      <c r="E37" s="13" t="n"/>
      <c r="F37" s="14" t="n"/>
      <c r="G37" s="14" t="n"/>
      <c r="H37" s="15">
        <f>IF(OR(F37="",G37=""),"",G37-F37)</f>
        <v/>
      </c>
      <c r="I37" s="16">
        <f>IF(H37="","",ROUND(H37*E37,2))</f>
        <v/>
      </c>
      <c r="J37" s="17">
        <f>IF(H37="","",IFERROR(ROUND(H37/F37,3),"New"))</f>
        <v/>
      </c>
      <c r="K37" s="15">
        <f>IF(F37="","",MAX(ROUND(F37*$B$2,0),$E$2))</f>
        <v/>
      </c>
      <c r="L37" s="18">
        <f>IF(H37="","",IF(OR(H37&gt;K37,H37&lt;-K37,I37&gt;$I$2,I37&lt;-$I$2),"Investigate","OK"))</f>
        <v/>
      </c>
      <c r="M37" s="12" t="n"/>
    </row>
    <row r="38" ht="17" customHeight="1">
      <c r="A38" s="12" t="n"/>
      <c r="B38" s="12" t="n"/>
      <c r="C38" s="12" t="n"/>
      <c r="D38" s="12" t="n"/>
      <c r="E38" s="13" t="n"/>
      <c r="F38" s="14" t="n"/>
      <c r="G38" s="14" t="n"/>
      <c r="H38" s="15">
        <f>IF(OR(F38="",G38=""),"",G38-F38)</f>
        <v/>
      </c>
      <c r="I38" s="16">
        <f>IF(H38="","",ROUND(H38*E38,2))</f>
        <v/>
      </c>
      <c r="J38" s="17">
        <f>IF(H38="","",IFERROR(ROUND(H38/F38,3),"New"))</f>
        <v/>
      </c>
      <c r="K38" s="15">
        <f>IF(F38="","",MAX(ROUND(F38*$B$2,0),$E$2))</f>
        <v/>
      </c>
      <c r="L38" s="18">
        <f>IF(H38="","",IF(OR(H38&gt;K38,H38&lt;-K38,I38&gt;$I$2,I38&lt;-$I$2),"Investigate","OK"))</f>
        <v/>
      </c>
      <c r="M38" s="12" t="n"/>
    </row>
    <row r="39" ht="17" customHeight="1">
      <c r="A39" s="12" t="n"/>
      <c r="B39" s="12" t="n"/>
      <c r="C39" s="12" t="n"/>
      <c r="D39" s="12" t="n"/>
      <c r="E39" s="13" t="n"/>
      <c r="F39" s="14" t="n"/>
      <c r="G39" s="14" t="n"/>
      <c r="H39" s="15">
        <f>IF(OR(F39="",G39=""),"",G39-F39)</f>
        <v/>
      </c>
      <c r="I39" s="16">
        <f>IF(H39="","",ROUND(H39*E39,2))</f>
        <v/>
      </c>
      <c r="J39" s="17">
        <f>IF(H39="","",IFERROR(ROUND(H39/F39,3),"New"))</f>
        <v/>
      </c>
      <c r="K39" s="15">
        <f>IF(F39="","",MAX(ROUND(F39*$B$2,0),$E$2))</f>
        <v/>
      </c>
      <c r="L39" s="18">
        <f>IF(H39="","",IF(OR(H39&gt;K39,H39&lt;-K39,I39&gt;$I$2,I39&lt;-$I$2),"Investigate","OK"))</f>
        <v/>
      </c>
      <c r="M39" s="12" t="n"/>
    </row>
    <row r="40" ht="17" customHeight="1">
      <c r="A40" s="12" t="n"/>
      <c r="B40" s="12" t="n"/>
      <c r="C40" s="12" t="n"/>
      <c r="D40" s="12" t="n"/>
      <c r="E40" s="13" t="n"/>
      <c r="F40" s="14" t="n"/>
      <c r="G40" s="14" t="n"/>
      <c r="H40" s="15">
        <f>IF(OR(F40="",G40=""),"",G40-F40)</f>
        <v/>
      </c>
      <c r="I40" s="16">
        <f>IF(H40="","",ROUND(H40*E40,2))</f>
        <v/>
      </c>
      <c r="J40" s="17">
        <f>IF(H40="","",IFERROR(ROUND(H40/F40,3),"New"))</f>
        <v/>
      </c>
      <c r="K40" s="15">
        <f>IF(F40="","",MAX(ROUND(F40*$B$2,0),$E$2))</f>
        <v/>
      </c>
      <c r="L40" s="18">
        <f>IF(H40="","",IF(OR(H40&gt;K40,H40&lt;-K40,I40&gt;$I$2,I40&lt;-$I$2),"Investigate","OK"))</f>
        <v/>
      </c>
      <c r="M40" s="12" t="n"/>
    </row>
    <row r="41" ht="17" customHeight="1">
      <c r="A41" s="12" t="n"/>
      <c r="B41" s="12" t="n"/>
      <c r="C41" s="12" t="n"/>
      <c r="D41" s="12" t="n"/>
      <c r="E41" s="13" t="n"/>
      <c r="F41" s="14" t="n"/>
      <c r="G41" s="14" t="n"/>
      <c r="H41" s="15">
        <f>IF(OR(F41="",G41=""),"",G41-F41)</f>
        <v/>
      </c>
      <c r="I41" s="16">
        <f>IF(H41="","",ROUND(H41*E41,2))</f>
        <v/>
      </c>
      <c r="J41" s="17">
        <f>IF(H41="","",IFERROR(ROUND(H41/F41,3),"New"))</f>
        <v/>
      </c>
      <c r="K41" s="15">
        <f>IF(F41="","",MAX(ROUND(F41*$B$2,0),$E$2))</f>
        <v/>
      </c>
      <c r="L41" s="18">
        <f>IF(H41="","",IF(OR(H41&gt;K41,H41&lt;-K41,I41&gt;$I$2,I41&lt;-$I$2),"Investigate","OK"))</f>
        <v/>
      </c>
      <c r="M41" s="12" t="n"/>
    </row>
    <row r="42" ht="17" customHeight="1">
      <c r="A42" s="12" t="n"/>
      <c r="B42" s="12" t="n"/>
      <c r="C42" s="12" t="n"/>
      <c r="D42" s="12" t="n"/>
      <c r="E42" s="13" t="n"/>
      <c r="F42" s="14" t="n"/>
      <c r="G42" s="14" t="n"/>
      <c r="H42" s="15">
        <f>IF(OR(F42="",G42=""),"",G42-F42)</f>
        <v/>
      </c>
      <c r="I42" s="16">
        <f>IF(H42="","",ROUND(H42*E42,2))</f>
        <v/>
      </c>
      <c r="J42" s="17">
        <f>IF(H42="","",IFERROR(ROUND(H42/F42,3),"New"))</f>
        <v/>
      </c>
      <c r="K42" s="15">
        <f>IF(F42="","",MAX(ROUND(F42*$B$2,0),$E$2))</f>
        <v/>
      </c>
      <c r="L42" s="18">
        <f>IF(H42="","",IF(OR(H42&gt;K42,H42&lt;-K42,I42&gt;$I$2,I42&lt;-$I$2),"Investigate","OK"))</f>
        <v/>
      </c>
      <c r="M42" s="12" t="n"/>
    </row>
    <row r="43" ht="17" customHeight="1">
      <c r="A43" s="12" t="n"/>
      <c r="B43" s="12" t="n"/>
      <c r="C43" s="12" t="n"/>
      <c r="D43" s="12" t="n"/>
      <c r="E43" s="13" t="n"/>
      <c r="F43" s="14" t="n"/>
      <c r="G43" s="14" t="n"/>
      <c r="H43" s="15">
        <f>IF(OR(F43="",G43=""),"",G43-F43)</f>
        <v/>
      </c>
      <c r="I43" s="16">
        <f>IF(H43="","",ROUND(H43*E43,2))</f>
        <v/>
      </c>
      <c r="J43" s="17">
        <f>IF(H43="","",IFERROR(ROUND(H43/F43,3),"New"))</f>
        <v/>
      </c>
      <c r="K43" s="15">
        <f>IF(F43="","",MAX(ROUND(F43*$B$2,0),$E$2))</f>
        <v/>
      </c>
      <c r="L43" s="18">
        <f>IF(H43="","",IF(OR(H43&gt;K43,H43&lt;-K43,I43&gt;$I$2,I43&lt;-$I$2),"Investigate","OK"))</f>
        <v/>
      </c>
      <c r="M43" s="12" t="n"/>
    </row>
    <row r="44" ht="17" customHeight="1">
      <c r="A44" s="12" t="n"/>
      <c r="B44" s="12" t="n"/>
      <c r="C44" s="12" t="n"/>
      <c r="D44" s="12" t="n"/>
      <c r="E44" s="13" t="n"/>
      <c r="F44" s="14" t="n"/>
      <c r="G44" s="14" t="n"/>
      <c r="H44" s="15">
        <f>IF(OR(F44="",G44=""),"",G44-F44)</f>
        <v/>
      </c>
      <c r="I44" s="16">
        <f>IF(H44="","",ROUND(H44*E44,2))</f>
        <v/>
      </c>
      <c r="J44" s="17">
        <f>IF(H44="","",IFERROR(ROUND(H44/F44,3),"New"))</f>
        <v/>
      </c>
      <c r="K44" s="15">
        <f>IF(F44="","",MAX(ROUND(F44*$B$2,0),$E$2))</f>
        <v/>
      </c>
      <c r="L44" s="18">
        <f>IF(H44="","",IF(OR(H44&gt;K44,H44&lt;-K44,I44&gt;$I$2,I44&lt;-$I$2),"Investigate","OK"))</f>
        <v/>
      </c>
      <c r="M44" s="12" t="n"/>
    </row>
    <row r="45" ht="17" customHeight="1">
      <c r="A45" s="12" t="n"/>
      <c r="B45" s="12" t="n"/>
      <c r="C45" s="12" t="n"/>
      <c r="D45" s="12" t="n"/>
      <c r="E45" s="13" t="n"/>
      <c r="F45" s="14" t="n"/>
      <c r="G45" s="14" t="n"/>
      <c r="H45" s="15">
        <f>IF(OR(F45="",G45=""),"",G45-F45)</f>
        <v/>
      </c>
      <c r="I45" s="16">
        <f>IF(H45="","",ROUND(H45*E45,2))</f>
        <v/>
      </c>
      <c r="J45" s="17">
        <f>IF(H45="","",IFERROR(ROUND(H45/F45,3),"New"))</f>
        <v/>
      </c>
      <c r="K45" s="15">
        <f>IF(F45="","",MAX(ROUND(F45*$B$2,0),$E$2))</f>
        <v/>
      </c>
      <c r="L45" s="18">
        <f>IF(H45="","",IF(OR(H45&gt;K45,H45&lt;-K45,I45&gt;$I$2,I45&lt;-$I$2),"Investigate","OK"))</f>
        <v/>
      </c>
      <c r="M45" s="12" t="n"/>
    </row>
    <row r="46" ht="17" customHeight="1">
      <c r="A46" s="12" t="n"/>
      <c r="B46" s="12" t="n"/>
      <c r="C46" s="12" t="n"/>
      <c r="D46" s="12" t="n"/>
      <c r="E46" s="13" t="n"/>
      <c r="F46" s="14" t="n"/>
      <c r="G46" s="14" t="n"/>
      <c r="H46" s="15">
        <f>IF(OR(F46="",G46=""),"",G46-F46)</f>
        <v/>
      </c>
      <c r="I46" s="16">
        <f>IF(H46="","",ROUND(H46*E46,2))</f>
        <v/>
      </c>
      <c r="J46" s="17">
        <f>IF(H46="","",IFERROR(ROUND(H46/F46,3),"New"))</f>
        <v/>
      </c>
      <c r="K46" s="15">
        <f>IF(F46="","",MAX(ROUND(F46*$B$2,0),$E$2))</f>
        <v/>
      </c>
      <c r="L46" s="18">
        <f>IF(H46="","",IF(OR(H46&gt;K46,H46&lt;-K46,I46&gt;$I$2,I46&lt;-$I$2),"Investigate","OK"))</f>
        <v/>
      </c>
      <c r="M46" s="12" t="n"/>
    </row>
    <row r="47" ht="17" customHeight="1">
      <c r="A47" s="12" t="n"/>
      <c r="B47" s="12" t="n"/>
      <c r="C47" s="12" t="n"/>
      <c r="D47" s="12" t="n"/>
      <c r="E47" s="13" t="n"/>
      <c r="F47" s="14" t="n"/>
      <c r="G47" s="14" t="n"/>
      <c r="H47" s="15">
        <f>IF(OR(F47="",G47=""),"",G47-F47)</f>
        <v/>
      </c>
      <c r="I47" s="16">
        <f>IF(H47="","",ROUND(H47*E47,2))</f>
        <v/>
      </c>
      <c r="J47" s="17">
        <f>IF(H47="","",IFERROR(ROUND(H47/F47,3),"New"))</f>
        <v/>
      </c>
      <c r="K47" s="15">
        <f>IF(F47="","",MAX(ROUND(F47*$B$2,0),$E$2))</f>
        <v/>
      </c>
      <c r="L47" s="18">
        <f>IF(H47="","",IF(OR(H47&gt;K47,H47&lt;-K47,I47&gt;$I$2,I47&lt;-$I$2),"Investigate","OK"))</f>
        <v/>
      </c>
      <c r="M47" s="12" t="n"/>
    </row>
    <row r="48" ht="17" customHeight="1">
      <c r="A48" s="12" t="n"/>
      <c r="B48" s="12" t="n"/>
      <c r="C48" s="12" t="n"/>
      <c r="D48" s="12" t="n"/>
      <c r="E48" s="13" t="n"/>
      <c r="F48" s="14" t="n"/>
      <c r="G48" s="14" t="n"/>
      <c r="H48" s="15">
        <f>IF(OR(F48="",G48=""),"",G48-F48)</f>
        <v/>
      </c>
      <c r="I48" s="16">
        <f>IF(H48="","",ROUND(H48*E48,2))</f>
        <v/>
      </c>
      <c r="J48" s="17">
        <f>IF(H48="","",IFERROR(ROUND(H48/F48,3),"New"))</f>
        <v/>
      </c>
      <c r="K48" s="15">
        <f>IF(F48="","",MAX(ROUND(F48*$B$2,0),$E$2))</f>
        <v/>
      </c>
      <c r="L48" s="18">
        <f>IF(H48="","",IF(OR(H48&gt;K48,H48&lt;-K48,I48&gt;$I$2,I48&lt;-$I$2),"Investigate","OK"))</f>
        <v/>
      </c>
      <c r="M48" s="12" t="n"/>
    </row>
    <row r="49" ht="17" customHeight="1">
      <c r="A49" s="12" t="n"/>
      <c r="B49" s="12" t="n"/>
      <c r="C49" s="12" t="n"/>
      <c r="D49" s="12" t="n"/>
      <c r="E49" s="13" t="n"/>
      <c r="F49" s="14" t="n"/>
      <c r="G49" s="14" t="n"/>
      <c r="H49" s="15">
        <f>IF(OR(F49="",G49=""),"",G49-F49)</f>
        <v/>
      </c>
      <c r="I49" s="16">
        <f>IF(H49="","",ROUND(H49*E49,2))</f>
        <v/>
      </c>
      <c r="J49" s="17">
        <f>IF(H49="","",IFERROR(ROUND(H49/F49,3),"New"))</f>
        <v/>
      </c>
      <c r="K49" s="15">
        <f>IF(F49="","",MAX(ROUND(F49*$B$2,0),$E$2))</f>
        <v/>
      </c>
      <c r="L49" s="18">
        <f>IF(H49="","",IF(OR(H49&gt;K49,H49&lt;-K49,I49&gt;$I$2,I49&lt;-$I$2),"Investigate","OK"))</f>
        <v/>
      </c>
      <c r="M49" s="12" t="n"/>
    </row>
    <row r="50" ht="17" customHeight="1">
      <c r="A50" s="12" t="n"/>
      <c r="B50" s="12" t="n"/>
      <c r="C50" s="12" t="n"/>
      <c r="D50" s="12" t="n"/>
      <c r="E50" s="13" t="n"/>
      <c r="F50" s="14" t="n"/>
      <c r="G50" s="14" t="n"/>
      <c r="H50" s="15">
        <f>IF(OR(F50="",G50=""),"",G50-F50)</f>
        <v/>
      </c>
      <c r="I50" s="16">
        <f>IF(H50="","",ROUND(H50*E50,2))</f>
        <v/>
      </c>
      <c r="J50" s="17">
        <f>IF(H50="","",IFERROR(ROUND(H50/F50,3),"New"))</f>
        <v/>
      </c>
      <c r="K50" s="15">
        <f>IF(F50="","",MAX(ROUND(F50*$B$2,0),$E$2))</f>
        <v/>
      </c>
      <c r="L50" s="18">
        <f>IF(H50="","",IF(OR(H50&gt;K50,H50&lt;-K50,I50&gt;$I$2,I50&lt;-$I$2),"Investigate","OK"))</f>
        <v/>
      </c>
      <c r="M50" s="12" t="n"/>
    </row>
    <row r="51" ht="17" customHeight="1">
      <c r="A51" s="12" t="n"/>
      <c r="B51" s="12" t="n"/>
      <c r="C51" s="12" t="n"/>
      <c r="D51" s="12" t="n"/>
      <c r="E51" s="13" t="n"/>
      <c r="F51" s="14" t="n"/>
      <c r="G51" s="14" t="n"/>
      <c r="H51" s="15">
        <f>IF(OR(F51="",G51=""),"",G51-F51)</f>
        <v/>
      </c>
      <c r="I51" s="16">
        <f>IF(H51="","",ROUND(H51*E51,2))</f>
        <v/>
      </c>
      <c r="J51" s="17">
        <f>IF(H51="","",IFERROR(ROUND(H51/F51,3),"New"))</f>
        <v/>
      </c>
      <c r="K51" s="15">
        <f>IF(F51="","",MAX(ROUND(F51*$B$2,0),$E$2))</f>
        <v/>
      </c>
      <c r="L51" s="18">
        <f>IF(H51="","",IF(OR(H51&gt;K51,H51&lt;-K51,I51&gt;$I$2,I51&lt;-$I$2),"Investigate","OK"))</f>
        <v/>
      </c>
      <c r="M51" s="12" t="n"/>
    </row>
    <row r="52" ht="17" customHeight="1">
      <c r="A52" s="12" t="n"/>
      <c r="B52" s="12" t="n"/>
      <c r="C52" s="12" t="n"/>
      <c r="D52" s="12" t="n"/>
      <c r="E52" s="13" t="n"/>
      <c r="F52" s="14" t="n"/>
      <c r="G52" s="14" t="n"/>
      <c r="H52" s="15">
        <f>IF(OR(F52="",G52=""),"",G52-F52)</f>
        <v/>
      </c>
      <c r="I52" s="16">
        <f>IF(H52="","",ROUND(H52*E52,2))</f>
        <v/>
      </c>
      <c r="J52" s="17">
        <f>IF(H52="","",IFERROR(ROUND(H52/F52,3),"New"))</f>
        <v/>
      </c>
      <c r="K52" s="15">
        <f>IF(F52="","",MAX(ROUND(F52*$B$2,0),$E$2))</f>
        <v/>
      </c>
      <c r="L52" s="18">
        <f>IF(H52="","",IF(OR(H52&gt;K52,H52&lt;-K52,I52&gt;$I$2,I52&lt;-$I$2),"Investigate","OK"))</f>
        <v/>
      </c>
      <c r="M52" s="12" t="n"/>
    </row>
    <row r="53" ht="17" customHeight="1">
      <c r="A53" s="12" t="n"/>
      <c r="B53" s="12" t="n"/>
      <c r="C53" s="12" t="n"/>
      <c r="D53" s="12" t="n"/>
      <c r="E53" s="13" t="n"/>
      <c r="F53" s="14" t="n"/>
      <c r="G53" s="14" t="n"/>
      <c r="H53" s="15">
        <f>IF(OR(F53="",G53=""),"",G53-F53)</f>
        <v/>
      </c>
      <c r="I53" s="16">
        <f>IF(H53="","",ROUND(H53*E53,2))</f>
        <v/>
      </c>
      <c r="J53" s="17">
        <f>IF(H53="","",IFERROR(ROUND(H53/F53,3),"New"))</f>
        <v/>
      </c>
      <c r="K53" s="15">
        <f>IF(F53="","",MAX(ROUND(F53*$B$2,0),$E$2))</f>
        <v/>
      </c>
      <c r="L53" s="18">
        <f>IF(H53="","",IF(OR(H53&gt;K53,H53&lt;-K53,I53&gt;$I$2,I53&lt;-$I$2),"Investigate","OK"))</f>
        <v/>
      </c>
      <c r="M53" s="12" t="n"/>
    </row>
    <row r="54" ht="17" customHeight="1">
      <c r="A54" s="12" t="n"/>
      <c r="B54" s="12" t="n"/>
      <c r="C54" s="12" t="n"/>
      <c r="D54" s="12" t="n"/>
      <c r="E54" s="13" t="n"/>
      <c r="F54" s="14" t="n"/>
      <c r="G54" s="14" t="n"/>
      <c r="H54" s="15">
        <f>IF(OR(F54="",G54=""),"",G54-F54)</f>
        <v/>
      </c>
      <c r="I54" s="16">
        <f>IF(H54="","",ROUND(H54*E54,2))</f>
        <v/>
      </c>
      <c r="J54" s="17">
        <f>IF(H54="","",IFERROR(ROUND(H54/F54,3),"New"))</f>
        <v/>
      </c>
      <c r="K54" s="15">
        <f>IF(F54="","",MAX(ROUND(F54*$B$2,0),$E$2))</f>
        <v/>
      </c>
      <c r="L54" s="18">
        <f>IF(H54="","",IF(OR(H54&gt;K54,H54&lt;-K54,I54&gt;$I$2,I54&lt;-$I$2),"Investigate","OK"))</f>
        <v/>
      </c>
      <c r="M54" s="12" t="n"/>
    </row>
    <row r="55" ht="17" customHeight="1">
      <c r="A55" s="12" t="n"/>
      <c r="B55" s="12" t="n"/>
      <c r="C55" s="12" t="n"/>
      <c r="D55" s="12" t="n"/>
      <c r="E55" s="13" t="n"/>
      <c r="F55" s="14" t="n"/>
      <c r="G55" s="14" t="n"/>
      <c r="H55" s="15">
        <f>IF(OR(F55="",G55=""),"",G55-F55)</f>
        <v/>
      </c>
      <c r="I55" s="16">
        <f>IF(H55="","",ROUND(H55*E55,2))</f>
        <v/>
      </c>
      <c r="J55" s="17">
        <f>IF(H55="","",IFERROR(ROUND(H55/F55,3),"New"))</f>
        <v/>
      </c>
      <c r="K55" s="15">
        <f>IF(F55="","",MAX(ROUND(F55*$B$2,0),$E$2))</f>
        <v/>
      </c>
      <c r="L55" s="18">
        <f>IF(H55="","",IF(OR(H55&gt;K55,H55&lt;-K55,I55&gt;$I$2,I55&lt;-$I$2),"Investigate","OK"))</f>
        <v/>
      </c>
      <c r="M55" s="12" t="n"/>
    </row>
    <row r="56" ht="17" customHeight="1">
      <c r="A56" s="12" t="n"/>
      <c r="B56" s="12" t="n"/>
      <c r="C56" s="12" t="n"/>
      <c r="D56" s="12" t="n"/>
      <c r="E56" s="13" t="n"/>
      <c r="F56" s="14" t="n"/>
      <c r="G56" s="14" t="n"/>
      <c r="H56" s="15">
        <f>IF(OR(F56="",G56=""),"",G56-F56)</f>
        <v/>
      </c>
      <c r="I56" s="16">
        <f>IF(H56="","",ROUND(H56*E56,2))</f>
        <v/>
      </c>
      <c r="J56" s="17">
        <f>IF(H56="","",IFERROR(ROUND(H56/F56,3),"New"))</f>
        <v/>
      </c>
      <c r="K56" s="15">
        <f>IF(F56="","",MAX(ROUND(F56*$B$2,0),$E$2))</f>
        <v/>
      </c>
      <c r="L56" s="18">
        <f>IF(H56="","",IF(OR(H56&gt;K56,H56&lt;-K56,I56&gt;$I$2,I56&lt;-$I$2),"Investigate","OK"))</f>
        <v/>
      </c>
      <c r="M56" s="12" t="n"/>
    </row>
    <row r="57" ht="17" customHeight="1">
      <c r="A57" s="12" t="n"/>
      <c r="B57" s="12" t="n"/>
      <c r="C57" s="12" t="n"/>
      <c r="D57" s="12" t="n"/>
      <c r="E57" s="13" t="n"/>
      <c r="F57" s="14" t="n"/>
      <c r="G57" s="14" t="n"/>
      <c r="H57" s="15">
        <f>IF(OR(F57="",G57=""),"",G57-F57)</f>
        <v/>
      </c>
      <c r="I57" s="16">
        <f>IF(H57="","",ROUND(H57*E57,2))</f>
        <v/>
      </c>
      <c r="J57" s="17">
        <f>IF(H57="","",IFERROR(ROUND(H57/F57,3),"New"))</f>
        <v/>
      </c>
      <c r="K57" s="15">
        <f>IF(F57="","",MAX(ROUND(F57*$B$2,0),$E$2))</f>
        <v/>
      </c>
      <c r="L57" s="18">
        <f>IF(H57="","",IF(OR(H57&gt;K57,H57&lt;-K57,I57&gt;$I$2,I57&lt;-$I$2),"Investigate","OK"))</f>
        <v/>
      </c>
      <c r="M57" s="12" t="n"/>
    </row>
    <row r="58" ht="17" customHeight="1">
      <c r="A58" s="12" t="n"/>
      <c r="B58" s="12" t="n"/>
      <c r="C58" s="12" t="n"/>
      <c r="D58" s="12" t="n"/>
      <c r="E58" s="13" t="n"/>
      <c r="F58" s="14" t="n"/>
      <c r="G58" s="14" t="n"/>
      <c r="H58" s="15">
        <f>IF(OR(F58="",G58=""),"",G58-F58)</f>
        <v/>
      </c>
      <c r="I58" s="16">
        <f>IF(H58="","",ROUND(H58*E58,2))</f>
        <v/>
      </c>
      <c r="J58" s="17">
        <f>IF(H58="","",IFERROR(ROUND(H58/F58,3),"New"))</f>
        <v/>
      </c>
      <c r="K58" s="15">
        <f>IF(F58="","",MAX(ROUND(F58*$B$2,0),$E$2))</f>
        <v/>
      </c>
      <c r="L58" s="18">
        <f>IF(H58="","",IF(OR(H58&gt;K58,H58&lt;-K58,I58&gt;$I$2,I58&lt;-$I$2),"Investigate","OK"))</f>
        <v/>
      </c>
      <c r="M58" s="12" t="n"/>
    </row>
    <row r="59" ht="17" customHeight="1">
      <c r="A59" s="12" t="n"/>
      <c r="B59" s="12" t="n"/>
      <c r="C59" s="12" t="n"/>
      <c r="D59" s="12" t="n"/>
      <c r="E59" s="13" t="n"/>
      <c r="F59" s="14" t="n"/>
      <c r="G59" s="14" t="n"/>
      <c r="H59" s="15">
        <f>IF(OR(F59="",G59=""),"",G59-F59)</f>
        <v/>
      </c>
      <c r="I59" s="16">
        <f>IF(H59="","",ROUND(H59*E59,2))</f>
        <v/>
      </c>
      <c r="J59" s="17">
        <f>IF(H59="","",IFERROR(ROUND(H59/F59,3),"New"))</f>
        <v/>
      </c>
      <c r="K59" s="15">
        <f>IF(F59="","",MAX(ROUND(F59*$B$2,0),$E$2))</f>
        <v/>
      </c>
      <c r="L59" s="18">
        <f>IF(H59="","",IF(OR(H59&gt;K59,H59&lt;-K59,I59&gt;$I$2,I59&lt;-$I$2),"Investigate","OK"))</f>
        <v/>
      </c>
      <c r="M59" s="12" t="n"/>
    </row>
    <row r="60" ht="17" customHeight="1">
      <c r="A60" s="12" t="n"/>
      <c r="B60" s="12" t="n"/>
      <c r="C60" s="12" t="n"/>
      <c r="D60" s="12" t="n"/>
      <c r="E60" s="13" t="n"/>
      <c r="F60" s="14" t="n"/>
      <c r="G60" s="14" t="n"/>
      <c r="H60" s="15">
        <f>IF(OR(F60="",G60=""),"",G60-F60)</f>
        <v/>
      </c>
      <c r="I60" s="16">
        <f>IF(H60="","",ROUND(H60*E60,2))</f>
        <v/>
      </c>
      <c r="J60" s="17">
        <f>IF(H60="","",IFERROR(ROUND(H60/F60,3),"New"))</f>
        <v/>
      </c>
      <c r="K60" s="15">
        <f>IF(F60="","",MAX(ROUND(F60*$B$2,0),$E$2))</f>
        <v/>
      </c>
      <c r="L60" s="18">
        <f>IF(H60="","",IF(OR(H60&gt;K60,H60&lt;-K60,I60&gt;$I$2,I60&lt;-$I$2),"Investigate","OK"))</f>
        <v/>
      </c>
      <c r="M60" s="12" t="n"/>
    </row>
    <row r="61" ht="17" customHeight="1">
      <c r="A61" s="12" t="n"/>
      <c r="B61" s="12" t="n"/>
      <c r="C61" s="12" t="n"/>
      <c r="D61" s="12" t="n"/>
      <c r="E61" s="13" t="n"/>
      <c r="F61" s="14" t="n"/>
      <c r="G61" s="14" t="n"/>
      <c r="H61" s="15">
        <f>IF(OR(F61="",G61=""),"",G61-F61)</f>
        <v/>
      </c>
      <c r="I61" s="16">
        <f>IF(H61="","",ROUND(H61*E61,2))</f>
        <v/>
      </c>
      <c r="J61" s="17">
        <f>IF(H61="","",IFERROR(ROUND(H61/F61,3),"New"))</f>
        <v/>
      </c>
      <c r="K61" s="15">
        <f>IF(F61="","",MAX(ROUND(F61*$B$2,0),$E$2))</f>
        <v/>
      </c>
      <c r="L61" s="18">
        <f>IF(H61="","",IF(OR(H61&gt;K61,H61&lt;-K61,I61&gt;$I$2,I61&lt;-$I$2),"Investigate","OK"))</f>
        <v/>
      </c>
      <c r="M61" s="12" t="n"/>
    </row>
    <row r="62" ht="17" customHeight="1">
      <c r="A62" s="12" t="n"/>
      <c r="B62" s="12" t="n"/>
      <c r="C62" s="12" t="n"/>
      <c r="D62" s="12" t="n"/>
      <c r="E62" s="13" t="n"/>
      <c r="F62" s="14" t="n"/>
      <c r="G62" s="14" t="n"/>
      <c r="H62" s="15">
        <f>IF(OR(F62="",G62=""),"",G62-F62)</f>
        <v/>
      </c>
      <c r="I62" s="16">
        <f>IF(H62="","",ROUND(H62*E62,2))</f>
        <v/>
      </c>
      <c r="J62" s="17">
        <f>IF(H62="","",IFERROR(ROUND(H62/F62,3),"New"))</f>
        <v/>
      </c>
      <c r="K62" s="15">
        <f>IF(F62="","",MAX(ROUND(F62*$B$2,0),$E$2))</f>
        <v/>
      </c>
      <c r="L62" s="18">
        <f>IF(H62="","",IF(OR(H62&gt;K62,H62&lt;-K62,I62&gt;$I$2,I62&lt;-$I$2),"Investigate","OK"))</f>
        <v/>
      </c>
      <c r="M62" s="12" t="n"/>
    </row>
    <row r="63" ht="17" customHeight="1">
      <c r="A63" s="12" t="n"/>
      <c r="B63" s="12" t="n"/>
      <c r="C63" s="12" t="n"/>
      <c r="D63" s="12" t="n"/>
      <c r="E63" s="13" t="n"/>
      <c r="F63" s="14" t="n"/>
      <c r="G63" s="14" t="n"/>
      <c r="H63" s="15">
        <f>IF(OR(F63="",G63=""),"",G63-F63)</f>
        <v/>
      </c>
      <c r="I63" s="16">
        <f>IF(H63="","",ROUND(H63*E63,2))</f>
        <v/>
      </c>
      <c r="J63" s="17">
        <f>IF(H63="","",IFERROR(ROUND(H63/F63,3),"New"))</f>
        <v/>
      </c>
      <c r="K63" s="15">
        <f>IF(F63="","",MAX(ROUND(F63*$B$2,0),$E$2))</f>
        <v/>
      </c>
      <c r="L63" s="18">
        <f>IF(H63="","",IF(OR(H63&gt;K63,H63&lt;-K63,I63&gt;$I$2,I63&lt;-$I$2),"Investigate","OK"))</f>
        <v/>
      </c>
      <c r="M63" s="12" t="n"/>
    </row>
    <row r="64" ht="17" customHeight="1">
      <c r="A64" s="12" t="n"/>
      <c r="B64" s="12" t="n"/>
      <c r="C64" s="12" t="n"/>
      <c r="D64" s="12" t="n"/>
      <c r="E64" s="13" t="n"/>
      <c r="F64" s="14" t="n"/>
      <c r="G64" s="14" t="n"/>
      <c r="H64" s="15">
        <f>IF(OR(F64="",G64=""),"",G64-F64)</f>
        <v/>
      </c>
      <c r="I64" s="16">
        <f>IF(H64="","",ROUND(H64*E64,2))</f>
        <v/>
      </c>
      <c r="J64" s="17">
        <f>IF(H64="","",IFERROR(ROUND(H64/F64,3),"New"))</f>
        <v/>
      </c>
      <c r="K64" s="15">
        <f>IF(F64="","",MAX(ROUND(F64*$B$2,0),$E$2))</f>
        <v/>
      </c>
      <c r="L64" s="18">
        <f>IF(H64="","",IF(OR(H64&gt;K64,H64&lt;-K64,I64&gt;$I$2,I64&lt;-$I$2),"Investigate","OK"))</f>
        <v/>
      </c>
      <c r="M64" s="12" t="n"/>
    </row>
    <row r="65" ht="17" customHeight="1">
      <c r="A65" s="12" t="n"/>
      <c r="B65" s="12" t="n"/>
      <c r="C65" s="12" t="n"/>
      <c r="D65" s="12" t="n"/>
      <c r="E65" s="13" t="n"/>
      <c r="F65" s="14" t="n"/>
      <c r="G65" s="14" t="n"/>
      <c r="H65" s="15">
        <f>IF(OR(F65="",G65=""),"",G65-F65)</f>
        <v/>
      </c>
      <c r="I65" s="16">
        <f>IF(H65="","",ROUND(H65*E65,2))</f>
        <v/>
      </c>
      <c r="J65" s="17">
        <f>IF(H65="","",IFERROR(ROUND(H65/F65,3),"New"))</f>
        <v/>
      </c>
      <c r="K65" s="15">
        <f>IF(F65="","",MAX(ROUND(F65*$B$2,0),$E$2))</f>
        <v/>
      </c>
      <c r="L65" s="18">
        <f>IF(H65="","",IF(OR(H65&gt;K65,H65&lt;-K65,I65&gt;$I$2,I65&lt;-$I$2),"Investigate","OK"))</f>
        <v/>
      </c>
      <c r="M65" s="12" t="n"/>
    </row>
    <row r="66" ht="17" customHeight="1">
      <c r="A66" s="12" t="n"/>
      <c r="B66" s="12" t="n"/>
      <c r="C66" s="12" t="n"/>
      <c r="D66" s="12" t="n"/>
      <c r="E66" s="13" t="n"/>
      <c r="F66" s="14" t="n"/>
      <c r="G66" s="14" t="n"/>
      <c r="H66" s="15">
        <f>IF(OR(F66="",G66=""),"",G66-F66)</f>
        <v/>
      </c>
      <c r="I66" s="16">
        <f>IF(H66="","",ROUND(H66*E66,2))</f>
        <v/>
      </c>
      <c r="J66" s="17">
        <f>IF(H66="","",IFERROR(ROUND(H66/F66,3),"New"))</f>
        <v/>
      </c>
      <c r="K66" s="15">
        <f>IF(F66="","",MAX(ROUND(F66*$B$2,0),$E$2))</f>
        <v/>
      </c>
      <c r="L66" s="18">
        <f>IF(H66="","",IF(OR(H66&gt;K66,H66&lt;-K66,I66&gt;$I$2,I66&lt;-$I$2),"Investigate","OK"))</f>
        <v/>
      </c>
      <c r="M66" s="12" t="n"/>
    </row>
    <row r="67" ht="17" customHeight="1">
      <c r="A67" s="12" t="n"/>
      <c r="B67" s="12" t="n"/>
      <c r="C67" s="12" t="n"/>
      <c r="D67" s="12" t="n"/>
      <c r="E67" s="13" t="n"/>
      <c r="F67" s="14" t="n"/>
      <c r="G67" s="14" t="n"/>
      <c r="H67" s="15">
        <f>IF(OR(F67="",G67=""),"",G67-F67)</f>
        <v/>
      </c>
      <c r="I67" s="16">
        <f>IF(H67="","",ROUND(H67*E67,2))</f>
        <v/>
      </c>
      <c r="J67" s="17">
        <f>IF(H67="","",IFERROR(ROUND(H67/F67,3),"New"))</f>
        <v/>
      </c>
      <c r="K67" s="15">
        <f>IF(F67="","",MAX(ROUND(F67*$B$2,0),$E$2))</f>
        <v/>
      </c>
      <c r="L67" s="18">
        <f>IF(H67="","",IF(OR(H67&gt;K67,H67&lt;-K67,I67&gt;$I$2,I67&lt;-$I$2),"Investigate","OK"))</f>
        <v/>
      </c>
      <c r="M67" s="12" t="n"/>
    </row>
    <row r="68" ht="17" customHeight="1">
      <c r="A68" s="12" t="n"/>
      <c r="B68" s="12" t="n"/>
      <c r="C68" s="12" t="n"/>
      <c r="D68" s="12" t="n"/>
      <c r="E68" s="13" t="n"/>
      <c r="F68" s="14" t="n"/>
      <c r="G68" s="14" t="n"/>
      <c r="H68" s="15">
        <f>IF(OR(F68="",G68=""),"",G68-F68)</f>
        <v/>
      </c>
      <c r="I68" s="16">
        <f>IF(H68="","",ROUND(H68*E68,2))</f>
        <v/>
      </c>
      <c r="J68" s="17">
        <f>IF(H68="","",IFERROR(ROUND(H68/F68,3),"New"))</f>
        <v/>
      </c>
      <c r="K68" s="15">
        <f>IF(F68="","",MAX(ROUND(F68*$B$2,0),$E$2))</f>
        <v/>
      </c>
      <c r="L68" s="18">
        <f>IF(H68="","",IF(OR(H68&gt;K68,H68&lt;-K68,I68&gt;$I$2,I68&lt;-$I$2),"Investigate","OK"))</f>
        <v/>
      </c>
      <c r="M68" s="12" t="n"/>
    </row>
    <row r="69" ht="17" customHeight="1">
      <c r="A69" s="12" t="n"/>
      <c r="B69" s="12" t="n"/>
      <c r="C69" s="12" t="n"/>
      <c r="D69" s="12" t="n"/>
      <c r="E69" s="13" t="n"/>
      <c r="F69" s="14" t="n"/>
      <c r="G69" s="14" t="n"/>
      <c r="H69" s="15">
        <f>IF(OR(F69="",G69=""),"",G69-F69)</f>
        <v/>
      </c>
      <c r="I69" s="16">
        <f>IF(H69="","",ROUND(H69*E69,2))</f>
        <v/>
      </c>
      <c r="J69" s="17">
        <f>IF(H69="","",IFERROR(ROUND(H69/F69,3),"New"))</f>
        <v/>
      </c>
      <c r="K69" s="15">
        <f>IF(F69="","",MAX(ROUND(F69*$B$2,0),$E$2))</f>
        <v/>
      </c>
      <c r="L69" s="18">
        <f>IF(H69="","",IF(OR(H69&gt;K69,H69&lt;-K69,I69&gt;$I$2,I69&lt;-$I$2),"Investigate","OK"))</f>
        <v/>
      </c>
      <c r="M69" s="12" t="n"/>
    </row>
    <row r="70" ht="17" customHeight="1">
      <c r="A70" s="12" t="n"/>
      <c r="B70" s="12" t="n"/>
      <c r="C70" s="12" t="n"/>
      <c r="D70" s="12" t="n"/>
      <c r="E70" s="13" t="n"/>
      <c r="F70" s="14" t="n"/>
      <c r="G70" s="14" t="n"/>
      <c r="H70" s="15">
        <f>IF(OR(F70="",G70=""),"",G70-F70)</f>
        <v/>
      </c>
      <c r="I70" s="16">
        <f>IF(H70="","",ROUND(H70*E70,2))</f>
        <v/>
      </c>
      <c r="J70" s="17">
        <f>IF(H70="","",IFERROR(ROUND(H70/F70,3),"New"))</f>
        <v/>
      </c>
      <c r="K70" s="15">
        <f>IF(F70="","",MAX(ROUND(F70*$B$2,0),$E$2))</f>
        <v/>
      </c>
      <c r="L70" s="18">
        <f>IF(H70="","",IF(OR(H70&gt;K70,H70&lt;-K70,I70&gt;$I$2,I70&lt;-$I$2),"Investigate","OK"))</f>
        <v/>
      </c>
      <c r="M70" s="12" t="n"/>
    </row>
    <row r="71" ht="17" customHeight="1">
      <c r="A71" s="12" t="n"/>
      <c r="B71" s="12" t="n"/>
      <c r="C71" s="12" t="n"/>
      <c r="D71" s="12" t="n"/>
      <c r="E71" s="13" t="n"/>
      <c r="F71" s="14" t="n"/>
      <c r="G71" s="14" t="n"/>
      <c r="H71" s="15">
        <f>IF(OR(F71="",G71=""),"",G71-F71)</f>
        <v/>
      </c>
      <c r="I71" s="16">
        <f>IF(H71="","",ROUND(H71*E71,2))</f>
        <v/>
      </c>
      <c r="J71" s="17">
        <f>IF(H71="","",IFERROR(ROUND(H71/F71,3),"New"))</f>
        <v/>
      </c>
      <c r="K71" s="15">
        <f>IF(F71="","",MAX(ROUND(F71*$B$2,0),$E$2))</f>
        <v/>
      </c>
      <c r="L71" s="18">
        <f>IF(H71="","",IF(OR(H71&gt;K71,H71&lt;-K71,I71&gt;$I$2,I71&lt;-$I$2),"Investigate","OK"))</f>
        <v/>
      </c>
      <c r="M71" s="12" t="n"/>
    </row>
    <row r="72" ht="17" customHeight="1">
      <c r="A72" s="12" t="n"/>
      <c r="B72" s="12" t="n"/>
      <c r="C72" s="12" t="n"/>
      <c r="D72" s="12" t="n"/>
      <c r="E72" s="13" t="n"/>
      <c r="F72" s="14" t="n"/>
      <c r="G72" s="14" t="n"/>
      <c r="H72" s="15">
        <f>IF(OR(F72="",G72=""),"",G72-F72)</f>
        <v/>
      </c>
      <c r="I72" s="16">
        <f>IF(H72="","",ROUND(H72*E72,2))</f>
        <v/>
      </c>
      <c r="J72" s="17">
        <f>IF(H72="","",IFERROR(ROUND(H72/F72,3),"New"))</f>
        <v/>
      </c>
      <c r="K72" s="15">
        <f>IF(F72="","",MAX(ROUND(F72*$B$2,0),$E$2))</f>
        <v/>
      </c>
      <c r="L72" s="18">
        <f>IF(H72="","",IF(OR(H72&gt;K72,H72&lt;-K72,I72&gt;$I$2,I72&lt;-$I$2),"Investigate","OK"))</f>
        <v/>
      </c>
      <c r="M72" s="12" t="n"/>
    </row>
    <row r="73" ht="17" customHeight="1">
      <c r="A73" s="12" t="n"/>
      <c r="B73" s="12" t="n"/>
      <c r="C73" s="12" t="n"/>
      <c r="D73" s="12" t="n"/>
      <c r="E73" s="13" t="n"/>
      <c r="F73" s="14" t="n"/>
      <c r="G73" s="14" t="n"/>
      <c r="H73" s="15">
        <f>IF(OR(F73="",G73=""),"",G73-F73)</f>
        <v/>
      </c>
      <c r="I73" s="16">
        <f>IF(H73="","",ROUND(H73*E73,2))</f>
        <v/>
      </c>
      <c r="J73" s="17">
        <f>IF(H73="","",IFERROR(ROUND(H73/F73,3),"New"))</f>
        <v/>
      </c>
      <c r="K73" s="15">
        <f>IF(F73="","",MAX(ROUND(F73*$B$2,0),$E$2))</f>
        <v/>
      </c>
      <c r="L73" s="18">
        <f>IF(H73="","",IF(OR(H73&gt;K73,H73&lt;-K73,I73&gt;$I$2,I73&lt;-$I$2),"Investigate","OK"))</f>
        <v/>
      </c>
      <c r="M73" s="12" t="n"/>
    </row>
    <row r="74" ht="17" customHeight="1">
      <c r="A74" s="12" t="n"/>
      <c r="B74" s="12" t="n"/>
      <c r="C74" s="12" t="n"/>
      <c r="D74" s="12" t="n"/>
      <c r="E74" s="13" t="n"/>
      <c r="F74" s="14" t="n"/>
      <c r="G74" s="14" t="n"/>
      <c r="H74" s="15">
        <f>IF(OR(F74="",G74=""),"",G74-F74)</f>
        <v/>
      </c>
      <c r="I74" s="16">
        <f>IF(H74="","",ROUND(H74*E74,2))</f>
        <v/>
      </c>
      <c r="J74" s="17">
        <f>IF(H74="","",IFERROR(ROUND(H74/F74,3),"New"))</f>
        <v/>
      </c>
      <c r="K74" s="15">
        <f>IF(F74="","",MAX(ROUND(F74*$B$2,0),$E$2))</f>
        <v/>
      </c>
      <c r="L74" s="18">
        <f>IF(H74="","",IF(OR(H74&gt;K74,H74&lt;-K74,I74&gt;$I$2,I74&lt;-$I$2),"Investigate","OK"))</f>
        <v/>
      </c>
      <c r="M74" s="12" t="n"/>
    </row>
    <row r="75" ht="17" customHeight="1">
      <c r="A75" s="12" t="n"/>
      <c r="B75" s="12" t="n"/>
      <c r="C75" s="12" t="n"/>
      <c r="D75" s="12" t="n"/>
      <c r="E75" s="13" t="n"/>
      <c r="F75" s="14" t="n"/>
      <c r="G75" s="14" t="n"/>
      <c r="H75" s="15">
        <f>IF(OR(F75="",G75=""),"",G75-F75)</f>
        <v/>
      </c>
      <c r="I75" s="16">
        <f>IF(H75="","",ROUND(H75*E75,2))</f>
        <v/>
      </c>
      <c r="J75" s="17">
        <f>IF(H75="","",IFERROR(ROUND(H75/F75,3),"New"))</f>
        <v/>
      </c>
      <c r="K75" s="15">
        <f>IF(F75="","",MAX(ROUND(F75*$B$2,0),$E$2))</f>
        <v/>
      </c>
      <c r="L75" s="18">
        <f>IF(H75="","",IF(OR(H75&gt;K75,H75&lt;-K75,I75&gt;$I$2,I75&lt;-$I$2),"Investigate","OK"))</f>
        <v/>
      </c>
      <c r="M75" s="12" t="n"/>
    </row>
    <row r="76" ht="17" customHeight="1">
      <c r="A76" s="12" t="n"/>
      <c r="B76" s="12" t="n"/>
      <c r="C76" s="12" t="n"/>
      <c r="D76" s="12" t="n"/>
      <c r="E76" s="13" t="n"/>
      <c r="F76" s="14" t="n"/>
      <c r="G76" s="14" t="n"/>
      <c r="H76" s="15">
        <f>IF(OR(F76="",G76=""),"",G76-F76)</f>
        <v/>
      </c>
      <c r="I76" s="16">
        <f>IF(H76="","",ROUND(H76*E76,2))</f>
        <v/>
      </c>
      <c r="J76" s="17">
        <f>IF(H76="","",IFERROR(ROUND(H76/F76,3),"New"))</f>
        <v/>
      </c>
      <c r="K76" s="15">
        <f>IF(F76="","",MAX(ROUND(F76*$B$2,0),$E$2))</f>
        <v/>
      </c>
      <c r="L76" s="18">
        <f>IF(H76="","",IF(OR(H76&gt;K76,H76&lt;-K76,I76&gt;$I$2,I76&lt;-$I$2),"Investigate","OK"))</f>
        <v/>
      </c>
      <c r="M76" s="12" t="n"/>
    </row>
    <row r="77" ht="17" customHeight="1">
      <c r="A77" s="12" t="n"/>
      <c r="B77" s="12" t="n"/>
      <c r="C77" s="12" t="n"/>
      <c r="D77" s="12" t="n"/>
      <c r="E77" s="13" t="n"/>
      <c r="F77" s="14" t="n"/>
      <c r="G77" s="14" t="n"/>
      <c r="H77" s="15">
        <f>IF(OR(F77="",G77=""),"",G77-F77)</f>
        <v/>
      </c>
      <c r="I77" s="16">
        <f>IF(H77="","",ROUND(H77*E77,2))</f>
        <v/>
      </c>
      <c r="J77" s="17">
        <f>IF(H77="","",IFERROR(ROUND(H77/F77,3),"New"))</f>
        <v/>
      </c>
      <c r="K77" s="15">
        <f>IF(F77="","",MAX(ROUND(F77*$B$2,0),$E$2))</f>
        <v/>
      </c>
      <c r="L77" s="18">
        <f>IF(H77="","",IF(OR(H77&gt;K77,H77&lt;-K77,I77&gt;$I$2,I77&lt;-$I$2),"Investigate","OK"))</f>
        <v/>
      </c>
      <c r="M77" s="12" t="n"/>
    </row>
    <row r="78" ht="17" customHeight="1">
      <c r="A78" s="12" t="n"/>
      <c r="B78" s="12" t="n"/>
      <c r="C78" s="12" t="n"/>
      <c r="D78" s="12" t="n"/>
      <c r="E78" s="13" t="n"/>
      <c r="F78" s="14" t="n"/>
      <c r="G78" s="14" t="n"/>
      <c r="H78" s="15">
        <f>IF(OR(F78="",G78=""),"",G78-F78)</f>
        <v/>
      </c>
      <c r="I78" s="16">
        <f>IF(H78="","",ROUND(H78*E78,2))</f>
        <v/>
      </c>
      <c r="J78" s="17">
        <f>IF(H78="","",IFERROR(ROUND(H78/F78,3),"New"))</f>
        <v/>
      </c>
      <c r="K78" s="15">
        <f>IF(F78="","",MAX(ROUND(F78*$B$2,0),$E$2))</f>
        <v/>
      </c>
      <c r="L78" s="18">
        <f>IF(H78="","",IF(OR(H78&gt;K78,H78&lt;-K78,I78&gt;$I$2,I78&lt;-$I$2),"Investigate","OK"))</f>
        <v/>
      </c>
      <c r="M78" s="12" t="n"/>
    </row>
    <row r="79" ht="17" customHeight="1">
      <c r="A79" s="12" t="n"/>
      <c r="B79" s="12" t="n"/>
      <c r="C79" s="12" t="n"/>
      <c r="D79" s="12" t="n"/>
      <c r="E79" s="13" t="n"/>
      <c r="F79" s="14" t="n"/>
      <c r="G79" s="14" t="n"/>
      <c r="H79" s="15">
        <f>IF(OR(F79="",G79=""),"",G79-F79)</f>
        <v/>
      </c>
      <c r="I79" s="16">
        <f>IF(H79="","",ROUND(H79*E79,2))</f>
        <v/>
      </c>
      <c r="J79" s="17">
        <f>IF(H79="","",IFERROR(ROUND(H79/F79,3),"New"))</f>
        <v/>
      </c>
      <c r="K79" s="15">
        <f>IF(F79="","",MAX(ROUND(F79*$B$2,0),$E$2))</f>
        <v/>
      </c>
      <c r="L79" s="18">
        <f>IF(H79="","",IF(OR(H79&gt;K79,H79&lt;-K79,I79&gt;$I$2,I79&lt;-$I$2),"Investigate","OK"))</f>
        <v/>
      </c>
      <c r="M79" s="12" t="n"/>
    </row>
    <row r="80" ht="17" customHeight="1">
      <c r="A80" s="12" t="n"/>
      <c r="B80" s="12" t="n"/>
      <c r="C80" s="12" t="n"/>
      <c r="D80" s="12" t="n"/>
      <c r="E80" s="13" t="n"/>
      <c r="F80" s="14" t="n"/>
      <c r="G80" s="14" t="n"/>
      <c r="H80" s="15">
        <f>IF(OR(F80="",G80=""),"",G80-F80)</f>
        <v/>
      </c>
      <c r="I80" s="16">
        <f>IF(H80="","",ROUND(H80*E80,2))</f>
        <v/>
      </c>
      <c r="J80" s="17">
        <f>IF(H80="","",IFERROR(ROUND(H80/F80,3),"New"))</f>
        <v/>
      </c>
      <c r="K80" s="15">
        <f>IF(F80="","",MAX(ROUND(F80*$B$2,0),$E$2))</f>
        <v/>
      </c>
      <c r="L80" s="18">
        <f>IF(H80="","",IF(OR(H80&gt;K80,H80&lt;-K80,I80&gt;$I$2,I80&lt;-$I$2),"Investigate","OK"))</f>
        <v/>
      </c>
      <c r="M80" s="12" t="n"/>
    </row>
    <row r="81" ht="17" customHeight="1">
      <c r="A81" s="12" t="n"/>
      <c r="B81" s="12" t="n"/>
      <c r="C81" s="12" t="n"/>
      <c r="D81" s="12" t="n"/>
      <c r="E81" s="13" t="n"/>
      <c r="F81" s="14" t="n"/>
      <c r="G81" s="14" t="n"/>
      <c r="H81" s="15">
        <f>IF(OR(F81="",G81=""),"",G81-F81)</f>
        <v/>
      </c>
      <c r="I81" s="16">
        <f>IF(H81="","",ROUND(H81*E81,2))</f>
        <v/>
      </c>
      <c r="J81" s="17">
        <f>IF(H81="","",IFERROR(ROUND(H81/F81,3),"New"))</f>
        <v/>
      </c>
      <c r="K81" s="15">
        <f>IF(F81="","",MAX(ROUND(F81*$B$2,0),$E$2))</f>
        <v/>
      </c>
      <c r="L81" s="18">
        <f>IF(H81="","",IF(OR(H81&gt;K81,H81&lt;-K81,I81&gt;$I$2,I81&lt;-$I$2),"Investigate","OK"))</f>
        <v/>
      </c>
      <c r="M81" s="12" t="n"/>
    </row>
    <row r="82" ht="17" customHeight="1">
      <c r="A82" s="12" t="n"/>
      <c r="B82" s="12" t="n"/>
      <c r="C82" s="12" t="n"/>
      <c r="D82" s="12" t="n"/>
      <c r="E82" s="13" t="n"/>
      <c r="F82" s="14" t="n"/>
      <c r="G82" s="14" t="n"/>
      <c r="H82" s="15">
        <f>IF(OR(F82="",G82=""),"",G82-F82)</f>
        <v/>
      </c>
      <c r="I82" s="16">
        <f>IF(H82="","",ROUND(H82*E82,2))</f>
        <v/>
      </c>
      <c r="J82" s="17">
        <f>IF(H82="","",IFERROR(ROUND(H82/F82,3),"New"))</f>
        <v/>
      </c>
      <c r="K82" s="15">
        <f>IF(F82="","",MAX(ROUND(F82*$B$2,0),$E$2))</f>
        <v/>
      </c>
      <c r="L82" s="18">
        <f>IF(H82="","",IF(OR(H82&gt;K82,H82&lt;-K82,I82&gt;$I$2,I82&lt;-$I$2),"Investigate","OK"))</f>
        <v/>
      </c>
      <c r="M82" s="12" t="n"/>
    </row>
    <row r="83" ht="17" customHeight="1">
      <c r="A83" s="12" t="n"/>
      <c r="B83" s="12" t="n"/>
      <c r="C83" s="12" t="n"/>
      <c r="D83" s="12" t="n"/>
      <c r="E83" s="13" t="n"/>
      <c r="F83" s="14" t="n"/>
      <c r="G83" s="14" t="n"/>
      <c r="H83" s="15">
        <f>IF(OR(F83="",G83=""),"",G83-F83)</f>
        <v/>
      </c>
      <c r="I83" s="16">
        <f>IF(H83="","",ROUND(H83*E83,2))</f>
        <v/>
      </c>
      <c r="J83" s="17">
        <f>IF(H83="","",IFERROR(ROUND(H83/F83,3),"New"))</f>
        <v/>
      </c>
      <c r="K83" s="15">
        <f>IF(F83="","",MAX(ROUND(F83*$B$2,0),$E$2))</f>
        <v/>
      </c>
      <c r="L83" s="18">
        <f>IF(H83="","",IF(OR(H83&gt;K83,H83&lt;-K83,I83&gt;$I$2,I83&lt;-$I$2),"Investigate","OK"))</f>
        <v/>
      </c>
      <c r="M83" s="12" t="n"/>
    </row>
    <row r="84" ht="17" customHeight="1">
      <c r="A84" s="12" t="n"/>
      <c r="B84" s="12" t="n"/>
      <c r="C84" s="12" t="n"/>
      <c r="D84" s="12" t="n"/>
      <c r="E84" s="13" t="n"/>
      <c r="F84" s="14" t="n"/>
      <c r="G84" s="14" t="n"/>
      <c r="H84" s="15">
        <f>IF(OR(F84="",G84=""),"",G84-F84)</f>
        <v/>
      </c>
      <c r="I84" s="16">
        <f>IF(H84="","",ROUND(H84*E84,2))</f>
        <v/>
      </c>
      <c r="J84" s="17">
        <f>IF(H84="","",IFERROR(ROUND(H84/F84,3),"New"))</f>
        <v/>
      </c>
      <c r="K84" s="15">
        <f>IF(F84="","",MAX(ROUND(F84*$B$2,0),$E$2))</f>
        <v/>
      </c>
      <c r="L84" s="18">
        <f>IF(H84="","",IF(OR(H84&gt;K84,H84&lt;-K84,I84&gt;$I$2,I84&lt;-$I$2),"Investigate","OK"))</f>
        <v/>
      </c>
      <c r="M84" s="12" t="n"/>
    </row>
    <row r="85" ht="17" customHeight="1">
      <c r="A85" s="12" t="n"/>
      <c r="B85" s="12" t="n"/>
      <c r="C85" s="12" t="n"/>
      <c r="D85" s="12" t="n"/>
      <c r="E85" s="13" t="n"/>
      <c r="F85" s="14" t="n"/>
      <c r="G85" s="14" t="n"/>
      <c r="H85" s="15">
        <f>IF(OR(F85="",G85=""),"",G85-F85)</f>
        <v/>
      </c>
      <c r="I85" s="16">
        <f>IF(H85="","",ROUND(H85*E85,2))</f>
        <v/>
      </c>
      <c r="J85" s="17">
        <f>IF(H85="","",IFERROR(ROUND(H85/F85,3),"New"))</f>
        <v/>
      </c>
      <c r="K85" s="15">
        <f>IF(F85="","",MAX(ROUND(F85*$B$2,0),$E$2))</f>
        <v/>
      </c>
      <c r="L85" s="18">
        <f>IF(H85="","",IF(OR(H85&gt;K85,H85&lt;-K85,I85&gt;$I$2,I85&lt;-$I$2),"Investigate","OK"))</f>
        <v/>
      </c>
      <c r="M85" s="12" t="n"/>
    </row>
    <row r="86" ht="17" customHeight="1">
      <c r="A86" s="12" t="n"/>
      <c r="B86" s="12" t="n"/>
      <c r="C86" s="12" t="n"/>
      <c r="D86" s="12" t="n"/>
      <c r="E86" s="13" t="n"/>
      <c r="F86" s="14" t="n"/>
      <c r="G86" s="14" t="n"/>
      <c r="H86" s="15">
        <f>IF(OR(F86="",G86=""),"",G86-F86)</f>
        <v/>
      </c>
      <c r="I86" s="16">
        <f>IF(H86="","",ROUND(H86*E86,2))</f>
        <v/>
      </c>
      <c r="J86" s="17">
        <f>IF(H86="","",IFERROR(ROUND(H86/F86,3),"New"))</f>
        <v/>
      </c>
      <c r="K86" s="15">
        <f>IF(F86="","",MAX(ROUND(F86*$B$2,0),$E$2))</f>
        <v/>
      </c>
      <c r="L86" s="18">
        <f>IF(H86="","",IF(OR(H86&gt;K86,H86&lt;-K86,I86&gt;$I$2,I86&lt;-$I$2),"Investigate","OK"))</f>
        <v/>
      </c>
      <c r="M86" s="12" t="n"/>
    </row>
    <row r="87" ht="17" customHeight="1">
      <c r="A87" s="12" t="n"/>
      <c r="B87" s="12" t="n"/>
      <c r="C87" s="12" t="n"/>
      <c r="D87" s="12" t="n"/>
      <c r="E87" s="13" t="n"/>
      <c r="F87" s="14" t="n"/>
      <c r="G87" s="14" t="n"/>
      <c r="H87" s="15">
        <f>IF(OR(F87="",G87=""),"",G87-F87)</f>
        <v/>
      </c>
      <c r="I87" s="16">
        <f>IF(H87="","",ROUND(H87*E87,2))</f>
        <v/>
      </c>
      <c r="J87" s="17">
        <f>IF(H87="","",IFERROR(ROUND(H87/F87,3),"New"))</f>
        <v/>
      </c>
      <c r="K87" s="15">
        <f>IF(F87="","",MAX(ROUND(F87*$B$2,0),$E$2))</f>
        <v/>
      </c>
      <c r="L87" s="18">
        <f>IF(H87="","",IF(OR(H87&gt;K87,H87&lt;-K87,I87&gt;$I$2,I87&lt;-$I$2),"Investigate","OK"))</f>
        <v/>
      </c>
      <c r="M87" s="12" t="n"/>
    </row>
    <row r="88" ht="17" customHeight="1">
      <c r="A88" s="12" t="n"/>
      <c r="B88" s="12" t="n"/>
      <c r="C88" s="12" t="n"/>
      <c r="D88" s="12" t="n"/>
      <c r="E88" s="13" t="n"/>
      <c r="F88" s="14" t="n"/>
      <c r="G88" s="14" t="n"/>
      <c r="H88" s="15">
        <f>IF(OR(F88="",G88=""),"",G88-F88)</f>
        <v/>
      </c>
      <c r="I88" s="16">
        <f>IF(H88="","",ROUND(H88*E88,2))</f>
        <v/>
      </c>
      <c r="J88" s="17">
        <f>IF(H88="","",IFERROR(ROUND(H88/F88,3),"New"))</f>
        <v/>
      </c>
      <c r="K88" s="15">
        <f>IF(F88="","",MAX(ROUND(F88*$B$2,0),$E$2))</f>
        <v/>
      </c>
      <c r="L88" s="18">
        <f>IF(H88="","",IF(OR(H88&gt;K88,H88&lt;-K88,I88&gt;$I$2,I88&lt;-$I$2),"Investigate","OK"))</f>
        <v/>
      </c>
      <c r="M88" s="12" t="n"/>
    </row>
    <row r="89" ht="17" customHeight="1">
      <c r="A89" s="12" t="n"/>
      <c r="B89" s="12" t="n"/>
      <c r="C89" s="12" t="n"/>
      <c r="D89" s="12" t="n"/>
      <c r="E89" s="13" t="n"/>
      <c r="F89" s="14" t="n"/>
      <c r="G89" s="14" t="n"/>
      <c r="H89" s="15">
        <f>IF(OR(F89="",G89=""),"",G89-F89)</f>
        <v/>
      </c>
      <c r="I89" s="16">
        <f>IF(H89="","",ROUND(H89*E89,2))</f>
        <v/>
      </c>
      <c r="J89" s="17">
        <f>IF(H89="","",IFERROR(ROUND(H89/F89,3),"New"))</f>
        <v/>
      </c>
      <c r="K89" s="15">
        <f>IF(F89="","",MAX(ROUND(F89*$B$2,0),$E$2))</f>
        <v/>
      </c>
      <c r="L89" s="18">
        <f>IF(H89="","",IF(OR(H89&gt;K89,H89&lt;-K89,I89&gt;$I$2,I89&lt;-$I$2),"Investigate","OK"))</f>
        <v/>
      </c>
      <c r="M89" s="12" t="n"/>
    </row>
    <row r="90" ht="17" customHeight="1">
      <c r="A90" s="12" t="n"/>
      <c r="B90" s="12" t="n"/>
      <c r="C90" s="12" t="n"/>
      <c r="D90" s="12" t="n"/>
      <c r="E90" s="13" t="n"/>
      <c r="F90" s="14" t="n"/>
      <c r="G90" s="14" t="n"/>
      <c r="H90" s="15">
        <f>IF(OR(F90="",G90=""),"",G90-F90)</f>
        <v/>
      </c>
      <c r="I90" s="16">
        <f>IF(H90="","",ROUND(H90*E90,2))</f>
        <v/>
      </c>
      <c r="J90" s="17">
        <f>IF(H90="","",IFERROR(ROUND(H90/F90,3),"New"))</f>
        <v/>
      </c>
      <c r="K90" s="15">
        <f>IF(F90="","",MAX(ROUND(F90*$B$2,0),$E$2))</f>
        <v/>
      </c>
      <c r="L90" s="18">
        <f>IF(H90="","",IF(OR(H90&gt;K90,H90&lt;-K90,I90&gt;$I$2,I90&lt;-$I$2),"Investigate","OK"))</f>
        <v/>
      </c>
      <c r="M90" s="12" t="n"/>
    </row>
    <row r="91" ht="17" customHeight="1">
      <c r="A91" s="12" t="n"/>
      <c r="B91" s="12" t="n"/>
      <c r="C91" s="12" t="n"/>
      <c r="D91" s="12" t="n"/>
      <c r="E91" s="13" t="n"/>
      <c r="F91" s="14" t="n"/>
      <c r="G91" s="14" t="n"/>
      <c r="H91" s="15">
        <f>IF(OR(F91="",G91=""),"",G91-F91)</f>
        <v/>
      </c>
      <c r="I91" s="16">
        <f>IF(H91="","",ROUND(H91*E91,2))</f>
        <v/>
      </c>
      <c r="J91" s="17">
        <f>IF(H91="","",IFERROR(ROUND(H91/F91,3),"New"))</f>
        <v/>
      </c>
      <c r="K91" s="15">
        <f>IF(F91="","",MAX(ROUND(F91*$B$2,0),$E$2))</f>
        <v/>
      </c>
      <c r="L91" s="18">
        <f>IF(H91="","",IF(OR(H91&gt;K91,H91&lt;-K91,I91&gt;$I$2,I91&lt;-$I$2),"Investigate","OK"))</f>
        <v/>
      </c>
      <c r="M91" s="12" t="n"/>
    </row>
    <row r="92" ht="17" customHeight="1">
      <c r="A92" s="12" t="n"/>
      <c r="B92" s="12" t="n"/>
      <c r="C92" s="12" t="n"/>
      <c r="D92" s="12" t="n"/>
      <c r="E92" s="13" t="n"/>
      <c r="F92" s="14" t="n"/>
      <c r="G92" s="14" t="n"/>
      <c r="H92" s="15">
        <f>IF(OR(F92="",G92=""),"",G92-F92)</f>
        <v/>
      </c>
      <c r="I92" s="16">
        <f>IF(H92="","",ROUND(H92*E92,2))</f>
        <v/>
      </c>
      <c r="J92" s="17">
        <f>IF(H92="","",IFERROR(ROUND(H92/F92,3),"New"))</f>
        <v/>
      </c>
      <c r="K92" s="15">
        <f>IF(F92="","",MAX(ROUND(F92*$B$2,0),$E$2))</f>
        <v/>
      </c>
      <c r="L92" s="18">
        <f>IF(H92="","",IF(OR(H92&gt;K92,H92&lt;-K92,I92&gt;$I$2,I92&lt;-$I$2),"Investigate","OK"))</f>
        <v/>
      </c>
      <c r="M92" s="12" t="n"/>
    </row>
    <row r="93" ht="17" customHeight="1">
      <c r="A93" s="12" t="n"/>
      <c r="B93" s="12" t="n"/>
      <c r="C93" s="12" t="n"/>
      <c r="D93" s="12" t="n"/>
      <c r="E93" s="13" t="n"/>
      <c r="F93" s="14" t="n"/>
      <c r="G93" s="14" t="n"/>
      <c r="H93" s="15">
        <f>IF(OR(F93="",G93=""),"",G93-F93)</f>
        <v/>
      </c>
      <c r="I93" s="16">
        <f>IF(H93="","",ROUND(H93*E93,2))</f>
        <v/>
      </c>
      <c r="J93" s="17">
        <f>IF(H93="","",IFERROR(ROUND(H93/F93,3),"New"))</f>
        <v/>
      </c>
      <c r="K93" s="15">
        <f>IF(F93="","",MAX(ROUND(F93*$B$2,0),$E$2))</f>
        <v/>
      </c>
      <c r="L93" s="18">
        <f>IF(H93="","",IF(OR(H93&gt;K93,H93&lt;-K93,I93&gt;$I$2,I93&lt;-$I$2),"Investigate","OK"))</f>
        <v/>
      </c>
      <c r="M93" s="12" t="n"/>
    </row>
    <row r="94" ht="17" customHeight="1">
      <c r="A94" s="12" t="n"/>
      <c r="B94" s="12" t="n"/>
      <c r="C94" s="12" t="n"/>
      <c r="D94" s="12" t="n"/>
      <c r="E94" s="13" t="n"/>
      <c r="F94" s="14" t="n"/>
      <c r="G94" s="14" t="n"/>
      <c r="H94" s="15">
        <f>IF(OR(F94="",G94=""),"",G94-F94)</f>
        <v/>
      </c>
      <c r="I94" s="16">
        <f>IF(H94="","",ROUND(H94*E94,2))</f>
        <v/>
      </c>
      <c r="J94" s="17">
        <f>IF(H94="","",IFERROR(ROUND(H94/F94,3),"New"))</f>
        <v/>
      </c>
      <c r="K94" s="15">
        <f>IF(F94="","",MAX(ROUND(F94*$B$2,0),$E$2))</f>
        <v/>
      </c>
      <c r="L94" s="18">
        <f>IF(H94="","",IF(OR(H94&gt;K94,H94&lt;-K94,I94&gt;$I$2,I94&lt;-$I$2),"Investigate","OK"))</f>
        <v/>
      </c>
      <c r="M94" s="12" t="n"/>
    </row>
    <row r="95" ht="17" customHeight="1">
      <c r="A95" s="12" t="n"/>
      <c r="B95" s="12" t="n"/>
      <c r="C95" s="12" t="n"/>
      <c r="D95" s="12" t="n"/>
      <c r="E95" s="13" t="n"/>
      <c r="F95" s="14" t="n"/>
      <c r="G95" s="14" t="n"/>
      <c r="H95" s="15">
        <f>IF(OR(F95="",G95=""),"",G95-F95)</f>
        <v/>
      </c>
      <c r="I95" s="16">
        <f>IF(H95="","",ROUND(H95*E95,2))</f>
        <v/>
      </c>
      <c r="J95" s="17">
        <f>IF(H95="","",IFERROR(ROUND(H95/F95,3),"New"))</f>
        <v/>
      </c>
      <c r="K95" s="15">
        <f>IF(F95="","",MAX(ROUND(F95*$B$2,0),$E$2))</f>
        <v/>
      </c>
      <c r="L95" s="18">
        <f>IF(H95="","",IF(OR(H95&gt;K95,H95&lt;-K95,I95&gt;$I$2,I95&lt;-$I$2),"Investigate","OK"))</f>
        <v/>
      </c>
      <c r="M95" s="12" t="n"/>
    </row>
    <row r="96" ht="17" customHeight="1">
      <c r="A96" s="12" t="n"/>
      <c r="B96" s="12" t="n"/>
      <c r="C96" s="12" t="n"/>
      <c r="D96" s="12" t="n"/>
      <c r="E96" s="13" t="n"/>
      <c r="F96" s="14" t="n"/>
      <c r="G96" s="14" t="n"/>
      <c r="H96" s="15">
        <f>IF(OR(F96="",G96=""),"",G96-F96)</f>
        <v/>
      </c>
      <c r="I96" s="16">
        <f>IF(H96="","",ROUND(H96*E96,2))</f>
        <v/>
      </c>
      <c r="J96" s="17">
        <f>IF(H96="","",IFERROR(ROUND(H96/F96,3),"New"))</f>
        <v/>
      </c>
      <c r="K96" s="15">
        <f>IF(F96="","",MAX(ROUND(F96*$B$2,0),$E$2))</f>
        <v/>
      </c>
      <c r="L96" s="18">
        <f>IF(H96="","",IF(OR(H96&gt;K96,H96&lt;-K96,I96&gt;$I$2,I96&lt;-$I$2),"Investigate","OK"))</f>
        <v/>
      </c>
      <c r="M96" s="12" t="n"/>
    </row>
    <row r="97" ht="17" customHeight="1">
      <c r="A97" s="12" t="n"/>
      <c r="B97" s="12" t="n"/>
      <c r="C97" s="12" t="n"/>
      <c r="D97" s="12" t="n"/>
      <c r="E97" s="13" t="n"/>
      <c r="F97" s="14" t="n"/>
      <c r="G97" s="14" t="n"/>
      <c r="H97" s="15">
        <f>IF(OR(F97="",G97=""),"",G97-F97)</f>
        <v/>
      </c>
      <c r="I97" s="16">
        <f>IF(H97="","",ROUND(H97*E97,2))</f>
        <v/>
      </c>
      <c r="J97" s="17">
        <f>IF(H97="","",IFERROR(ROUND(H97/F97,3),"New"))</f>
        <v/>
      </c>
      <c r="K97" s="15">
        <f>IF(F97="","",MAX(ROUND(F97*$B$2,0),$E$2))</f>
        <v/>
      </c>
      <c r="L97" s="18">
        <f>IF(H97="","",IF(OR(H97&gt;K97,H97&lt;-K97,I97&gt;$I$2,I97&lt;-$I$2),"Investigate","OK"))</f>
        <v/>
      </c>
      <c r="M97" s="12" t="n"/>
    </row>
    <row r="98" ht="17" customHeight="1">
      <c r="A98" s="12" t="n"/>
      <c r="B98" s="12" t="n"/>
      <c r="C98" s="12" t="n"/>
      <c r="D98" s="12" t="n"/>
      <c r="E98" s="13" t="n"/>
      <c r="F98" s="14" t="n"/>
      <c r="G98" s="14" t="n"/>
      <c r="H98" s="15">
        <f>IF(OR(F98="",G98=""),"",G98-F98)</f>
        <v/>
      </c>
      <c r="I98" s="16">
        <f>IF(H98="","",ROUND(H98*E98,2))</f>
        <v/>
      </c>
      <c r="J98" s="17">
        <f>IF(H98="","",IFERROR(ROUND(H98/F98,3),"New"))</f>
        <v/>
      </c>
      <c r="K98" s="15">
        <f>IF(F98="","",MAX(ROUND(F98*$B$2,0),$E$2))</f>
        <v/>
      </c>
      <c r="L98" s="18">
        <f>IF(H98="","",IF(OR(H98&gt;K98,H98&lt;-K98,I98&gt;$I$2,I98&lt;-$I$2),"Investigate","OK"))</f>
        <v/>
      </c>
      <c r="M98" s="12" t="n"/>
    </row>
    <row r="99" ht="17" customHeight="1">
      <c r="A99" s="12" t="n"/>
      <c r="B99" s="12" t="n"/>
      <c r="C99" s="12" t="n"/>
      <c r="D99" s="12" t="n"/>
      <c r="E99" s="13" t="n"/>
      <c r="F99" s="14" t="n"/>
      <c r="G99" s="14" t="n"/>
      <c r="H99" s="15">
        <f>IF(OR(F99="",G99=""),"",G99-F99)</f>
        <v/>
      </c>
      <c r="I99" s="16">
        <f>IF(H99="","",ROUND(H99*E99,2))</f>
        <v/>
      </c>
      <c r="J99" s="17">
        <f>IF(H99="","",IFERROR(ROUND(H99/F99,3),"New"))</f>
        <v/>
      </c>
      <c r="K99" s="15">
        <f>IF(F99="","",MAX(ROUND(F99*$B$2,0),$E$2))</f>
        <v/>
      </c>
      <c r="L99" s="18">
        <f>IF(H99="","",IF(OR(H99&gt;K99,H99&lt;-K99,I99&gt;$I$2,I99&lt;-$I$2),"Investigate","OK"))</f>
        <v/>
      </c>
      <c r="M99" s="12" t="n"/>
    </row>
    <row r="100" ht="17" customHeight="1">
      <c r="A100" s="12" t="n"/>
      <c r="B100" s="12" t="n"/>
      <c r="C100" s="12" t="n"/>
      <c r="D100" s="12" t="n"/>
      <c r="E100" s="13" t="n"/>
      <c r="F100" s="14" t="n"/>
      <c r="G100" s="14" t="n"/>
      <c r="H100" s="15">
        <f>IF(OR(F100="",G100=""),"",G100-F100)</f>
        <v/>
      </c>
      <c r="I100" s="16">
        <f>IF(H100="","",ROUND(H100*E100,2))</f>
        <v/>
      </c>
      <c r="J100" s="17">
        <f>IF(H100="","",IFERROR(ROUND(H100/F100,3),"New"))</f>
        <v/>
      </c>
      <c r="K100" s="15">
        <f>IF(F100="","",MAX(ROUND(F100*$B$2,0),$E$2))</f>
        <v/>
      </c>
      <c r="L100" s="18">
        <f>IF(H100="","",IF(OR(H100&gt;K100,H100&lt;-K100,I100&gt;$I$2,I100&lt;-$I$2),"Investigate","OK"))</f>
        <v/>
      </c>
      <c r="M100" s="12" t="n"/>
    </row>
    <row r="101" ht="17" customHeight="1">
      <c r="A101" s="12" t="n"/>
      <c r="B101" s="12" t="n"/>
      <c r="C101" s="12" t="n"/>
      <c r="D101" s="12" t="n"/>
      <c r="E101" s="13" t="n"/>
      <c r="F101" s="14" t="n"/>
      <c r="G101" s="14" t="n"/>
      <c r="H101" s="15">
        <f>IF(OR(F101="",G101=""),"",G101-F101)</f>
        <v/>
      </c>
      <c r="I101" s="16">
        <f>IF(H101="","",ROUND(H101*E101,2))</f>
        <v/>
      </c>
      <c r="J101" s="17">
        <f>IF(H101="","",IFERROR(ROUND(H101/F101,3),"New"))</f>
        <v/>
      </c>
      <c r="K101" s="15">
        <f>IF(F101="","",MAX(ROUND(F101*$B$2,0),$E$2))</f>
        <v/>
      </c>
      <c r="L101" s="18">
        <f>IF(H101="","",IF(OR(H101&gt;K101,H101&lt;-K101,I101&gt;$I$2,I101&lt;-$I$2),"Investigate","OK"))</f>
        <v/>
      </c>
      <c r="M101" s="12" t="n"/>
    </row>
    <row r="102" ht="17" customHeight="1">
      <c r="A102" s="12" t="n"/>
      <c r="B102" s="12" t="n"/>
      <c r="C102" s="12" t="n"/>
      <c r="D102" s="12" t="n"/>
      <c r="E102" s="13" t="n"/>
      <c r="F102" s="14" t="n"/>
      <c r="G102" s="14" t="n"/>
      <c r="H102" s="15">
        <f>IF(OR(F102="",G102=""),"",G102-F102)</f>
        <v/>
      </c>
      <c r="I102" s="16">
        <f>IF(H102="","",ROUND(H102*E102,2))</f>
        <v/>
      </c>
      <c r="J102" s="17">
        <f>IF(H102="","",IFERROR(ROUND(H102/F102,3),"New"))</f>
        <v/>
      </c>
      <c r="K102" s="15">
        <f>IF(F102="","",MAX(ROUND(F102*$B$2,0),$E$2))</f>
        <v/>
      </c>
      <c r="L102" s="18">
        <f>IF(H102="","",IF(OR(H102&gt;K102,H102&lt;-K102,I102&gt;$I$2,I102&lt;-$I$2),"Investigate","OK"))</f>
        <v/>
      </c>
      <c r="M102" s="12" t="n"/>
    </row>
    <row r="103" ht="17" customHeight="1">
      <c r="A103" s="12" t="n"/>
      <c r="B103" s="12" t="n"/>
      <c r="C103" s="12" t="n"/>
      <c r="D103" s="12" t="n"/>
      <c r="E103" s="13" t="n"/>
      <c r="F103" s="14" t="n"/>
      <c r="G103" s="14" t="n"/>
      <c r="H103" s="15">
        <f>IF(OR(F103="",G103=""),"",G103-F103)</f>
        <v/>
      </c>
      <c r="I103" s="16">
        <f>IF(H103="","",ROUND(H103*E103,2))</f>
        <v/>
      </c>
      <c r="J103" s="17">
        <f>IF(H103="","",IFERROR(ROUND(H103/F103,3),"New"))</f>
        <v/>
      </c>
      <c r="K103" s="15">
        <f>IF(F103="","",MAX(ROUND(F103*$B$2,0),$E$2))</f>
        <v/>
      </c>
      <c r="L103" s="18">
        <f>IF(H103="","",IF(OR(H103&gt;K103,H103&lt;-K103,I103&gt;$I$2,I103&lt;-$I$2),"Investigate","OK"))</f>
        <v/>
      </c>
      <c r="M103" s="12" t="n"/>
    </row>
    <row r="104" ht="17" customHeight="1">
      <c r="A104" s="12" t="n"/>
      <c r="B104" s="12" t="n"/>
      <c r="C104" s="12" t="n"/>
      <c r="D104" s="12" t="n"/>
      <c r="E104" s="13" t="n"/>
      <c r="F104" s="14" t="n"/>
      <c r="G104" s="14" t="n"/>
      <c r="H104" s="15">
        <f>IF(OR(F104="",G104=""),"",G104-F104)</f>
        <v/>
      </c>
      <c r="I104" s="16">
        <f>IF(H104="","",ROUND(H104*E104,2))</f>
        <v/>
      </c>
      <c r="J104" s="17">
        <f>IF(H104="","",IFERROR(ROUND(H104/F104,3),"New"))</f>
        <v/>
      </c>
      <c r="K104" s="15">
        <f>IF(F104="","",MAX(ROUND(F104*$B$2,0),$E$2))</f>
        <v/>
      </c>
      <c r="L104" s="18">
        <f>IF(H104="","",IF(OR(H104&gt;K104,H104&lt;-K104,I104&gt;$I$2,I104&lt;-$I$2),"Investigate","OK"))</f>
        <v/>
      </c>
      <c r="M104" s="12" t="n"/>
    </row>
    <row r="105" ht="17" customHeight="1">
      <c r="A105" s="12" t="n"/>
      <c r="B105" s="12" t="n"/>
      <c r="C105" s="12" t="n"/>
      <c r="D105" s="12" t="n"/>
      <c r="E105" s="13" t="n"/>
      <c r="F105" s="14" t="n"/>
      <c r="G105" s="14" t="n"/>
      <c r="H105" s="15">
        <f>IF(OR(F105="",G105=""),"",G105-F105)</f>
        <v/>
      </c>
      <c r="I105" s="16">
        <f>IF(H105="","",ROUND(H105*E105,2))</f>
        <v/>
      </c>
      <c r="J105" s="17">
        <f>IF(H105="","",IFERROR(ROUND(H105/F105,3),"New"))</f>
        <v/>
      </c>
      <c r="K105" s="15">
        <f>IF(F105="","",MAX(ROUND(F105*$B$2,0),$E$2))</f>
        <v/>
      </c>
      <c r="L105" s="18">
        <f>IF(H105="","",IF(OR(H105&gt;K105,H105&lt;-K105,I105&gt;$I$2,I105&lt;-$I$2),"Investigate","OK"))</f>
        <v/>
      </c>
      <c r="M105" s="12" t="n"/>
    </row>
    <row r="106" ht="17" customHeight="1">
      <c r="A106" s="12" t="n"/>
      <c r="B106" s="12" t="n"/>
      <c r="C106" s="12" t="n"/>
      <c r="D106" s="12" t="n"/>
      <c r="E106" s="13" t="n"/>
      <c r="F106" s="14" t="n"/>
      <c r="G106" s="14" t="n"/>
      <c r="H106" s="15">
        <f>IF(OR(F106="",G106=""),"",G106-F106)</f>
        <v/>
      </c>
      <c r="I106" s="16">
        <f>IF(H106="","",ROUND(H106*E106,2))</f>
        <v/>
      </c>
      <c r="J106" s="17">
        <f>IF(H106="","",IFERROR(ROUND(H106/F106,3),"New"))</f>
        <v/>
      </c>
      <c r="K106" s="15">
        <f>IF(F106="","",MAX(ROUND(F106*$B$2,0),$E$2))</f>
        <v/>
      </c>
      <c r="L106" s="18">
        <f>IF(H106="","",IF(OR(H106&gt;K106,H106&lt;-K106,I106&gt;$I$2,I106&lt;-$I$2),"Investigate","OK"))</f>
        <v/>
      </c>
      <c r="M106" s="12" t="n"/>
    </row>
    <row r="107" ht="17" customHeight="1">
      <c r="A107" s="12" t="n"/>
      <c r="B107" s="12" t="n"/>
      <c r="C107" s="12" t="n"/>
      <c r="D107" s="12" t="n"/>
      <c r="E107" s="13" t="n"/>
      <c r="F107" s="14" t="n"/>
      <c r="G107" s="14" t="n"/>
      <c r="H107" s="15">
        <f>IF(OR(F107="",G107=""),"",G107-F107)</f>
        <v/>
      </c>
      <c r="I107" s="16">
        <f>IF(H107="","",ROUND(H107*E107,2))</f>
        <v/>
      </c>
      <c r="J107" s="17">
        <f>IF(H107="","",IFERROR(ROUND(H107/F107,3),"New"))</f>
        <v/>
      </c>
      <c r="K107" s="15">
        <f>IF(F107="","",MAX(ROUND(F107*$B$2,0),$E$2))</f>
        <v/>
      </c>
      <c r="L107" s="18">
        <f>IF(H107="","",IF(OR(H107&gt;K107,H107&lt;-K107,I107&gt;$I$2,I107&lt;-$I$2),"Investigate","OK"))</f>
        <v/>
      </c>
      <c r="M107" s="12" t="n"/>
    </row>
    <row r="108" ht="17" customHeight="1">
      <c r="A108" s="12" t="n"/>
      <c r="B108" s="12" t="n"/>
      <c r="C108" s="12" t="n"/>
      <c r="D108" s="12" t="n"/>
      <c r="E108" s="13" t="n"/>
      <c r="F108" s="14" t="n"/>
      <c r="G108" s="14" t="n"/>
      <c r="H108" s="15">
        <f>IF(OR(F108="",G108=""),"",G108-F108)</f>
        <v/>
      </c>
      <c r="I108" s="16">
        <f>IF(H108="","",ROUND(H108*E108,2))</f>
        <v/>
      </c>
      <c r="J108" s="17">
        <f>IF(H108="","",IFERROR(ROUND(H108/F108,3),"New"))</f>
        <v/>
      </c>
      <c r="K108" s="15">
        <f>IF(F108="","",MAX(ROUND(F108*$B$2,0),$E$2))</f>
        <v/>
      </c>
      <c r="L108" s="18">
        <f>IF(H108="","",IF(OR(H108&gt;K108,H108&lt;-K108,I108&gt;$I$2,I108&lt;-$I$2),"Investigate","OK"))</f>
        <v/>
      </c>
      <c r="M108" s="12" t="n"/>
    </row>
    <row r="109" ht="17" customHeight="1">
      <c r="A109" s="12" t="n"/>
      <c r="B109" s="12" t="n"/>
      <c r="C109" s="12" t="n"/>
      <c r="D109" s="12" t="n"/>
      <c r="E109" s="13" t="n"/>
      <c r="F109" s="14" t="n"/>
      <c r="G109" s="14" t="n"/>
      <c r="H109" s="15">
        <f>IF(OR(F109="",G109=""),"",G109-F109)</f>
        <v/>
      </c>
      <c r="I109" s="16">
        <f>IF(H109="","",ROUND(H109*E109,2))</f>
        <v/>
      </c>
      <c r="J109" s="17">
        <f>IF(H109="","",IFERROR(ROUND(H109/F109,3),"New"))</f>
        <v/>
      </c>
      <c r="K109" s="15">
        <f>IF(F109="","",MAX(ROUND(F109*$B$2,0),$E$2))</f>
        <v/>
      </c>
      <c r="L109" s="18">
        <f>IF(H109="","",IF(OR(H109&gt;K109,H109&lt;-K109,I109&gt;$I$2,I109&lt;-$I$2),"Investigate","OK"))</f>
        <v/>
      </c>
      <c r="M109" s="12" t="n"/>
    </row>
    <row r="110" ht="17" customHeight="1">
      <c r="A110" s="12" t="n"/>
      <c r="B110" s="12" t="n"/>
      <c r="C110" s="12" t="n"/>
      <c r="D110" s="12" t="n"/>
      <c r="E110" s="13" t="n"/>
      <c r="F110" s="14" t="n"/>
      <c r="G110" s="14" t="n"/>
      <c r="H110" s="15">
        <f>IF(OR(F110="",G110=""),"",G110-F110)</f>
        <v/>
      </c>
      <c r="I110" s="16">
        <f>IF(H110="","",ROUND(H110*E110,2))</f>
        <v/>
      </c>
      <c r="J110" s="17">
        <f>IF(H110="","",IFERROR(ROUND(H110/F110,3),"New"))</f>
        <v/>
      </c>
      <c r="K110" s="15">
        <f>IF(F110="","",MAX(ROUND(F110*$B$2,0),$E$2))</f>
        <v/>
      </c>
      <c r="L110" s="18">
        <f>IF(H110="","",IF(OR(H110&gt;K110,H110&lt;-K110,I110&gt;$I$2,I110&lt;-$I$2),"Investigate","OK"))</f>
        <v/>
      </c>
      <c r="M110" s="12" t="n"/>
    </row>
    <row r="111" ht="17" customHeight="1">
      <c r="A111" s="12" t="n"/>
      <c r="B111" s="12" t="n"/>
      <c r="C111" s="12" t="n"/>
      <c r="D111" s="12" t="n"/>
      <c r="E111" s="13" t="n"/>
      <c r="F111" s="14" t="n"/>
      <c r="G111" s="14" t="n"/>
      <c r="H111" s="15">
        <f>IF(OR(F111="",G111=""),"",G111-F111)</f>
        <v/>
      </c>
      <c r="I111" s="16">
        <f>IF(H111="","",ROUND(H111*E111,2))</f>
        <v/>
      </c>
      <c r="J111" s="17">
        <f>IF(H111="","",IFERROR(ROUND(H111/F111,3),"New"))</f>
        <v/>
      </c>
      <c r="K111" s="15">
        <f>IF(F111="","",MAX(ROUND(F111*$B$2,0),$E$2))</f>
        <v/>
      </c>
      <c r="L111" s="18">
        <f>IF(H111="","",IF(OR(H111&gt;K111,H111&lt;-K111,I111&gt;$I$2,I111&lt;-$I$2),"Investigate","OK"))</f>
        <v/>
      </c>
      <c r="M111" s="12" t="n"/>
    </row>
    <row r="112" ht="17" customHeight="1">
      <c r="A112" s="12" t="n"/>
      <c r="B112" s="12" t="n"/>
      <c r="C112" s="12" t="n"/>
      <c r="D112" s="12" t="n"/>
      <c r="E112" s="13" t="n"/>
      <c r="F112" s="14" t="n"/>
      <c r="G112" s="14" t="n"/>
      <c r="H112" s="15">
        <f>IF(OR(F112="",G112=""),"",G112-F112)</f>
        <v/>
      </c>
      <c r="I112" s="16">
        <f>IF(H112="","",ROUND(H112*E112,2))</f>
        <v/>
      </c>
      <c r="J112" s="17">
        <f>IF(H112="","",IFERROR(ROUND(H112/F112,3),"New"))</f>
        <v/>
      </c>
      <c r="K112" s="15">
        <f>IF(F112="","",MAX(ROUND(F112*$B$2,0),$E$2))</f>
        <v/>
      </c>
      <c r="L112" s="18">
        <f>IF(H112="","",IF(OR(H112&gt;K112,H112&lt;-K112,I112&gt;$I$2,I112&lt;-$I$2),"Investigate","OK"))</f>
        <v/>
      </c>
      <c r="M112" s="12" t="n"/>
    </row>
    <row r="113" ht="17" customHeight="1">
      <c r="A113" s="12" t="n"/>
      <c r="B113" s="12" t="n"/>
      <c r="C113" s="12" t="n"/>
      <c r="D113" s="12" t="n"/>
      <c r="E113" s="13" t="n"/>
      <c r="F113" s="14" t="n"/>
      <c r="G113" s="14" t="n"/>
      <c r="H113" s="15">
        <f>IF(OR(F113="",G113=""),"",G113-F113)</f>
        <v/>
      </c>
      <c r="I113" s="16">
        <f>IF(H113="","",ROUND(H113*E113,2))</f>
        <v/>
      </c>
      <c r="J113" s="17">
        <f>IF(H113="","",IFERROR(ROUND(H113/F113,3),"New"))</f>
        <v/>
      </c>
      <c r="K113" s="15">
        <f>IF(F113="","",MAX(ROUND(F113*$B$2,0),$E$2))</f>
        <v/>
      </c>
      <c r="L113" s="18">
        <f>IF(H113="","",IF(OR(H113&gt;K113,H113&lt;-K113,I113&gt;$I$2,I113&lt;-$I$2),"Investigate","OK"))</f>
        <v/>
      </c>
      <c r="M113" s="12" t="n"/>
    </row>
    <row r="114" ht="17" customHeight="1">
      <c r="A114" s="12" t="n"/>
      <c r="B114" s="12" t="n"/>
      <c r="C114" s="12" t="n"/>
      <c r="D114" s="12" t="n"/>
      <c r="E114" s="13" t="n"/>
      <c r="F114" s="14" t="n"/>
      <c r="G114" s="14" t="n"/>
      <c r="H114" s="15">
        <f>IF(OR(F114="",G114=""),"",G114-F114)</f>
        <v/>
      </c>
      <c r="I114" s="16">
        <f>IF(H114="","",ROUND(H114*E114,2))</f>
        <v/>
      </c>
      <c r="J114" s="17">
        <f>IF(H114="","",IFERROR(ROUND(H114/F114,3),"New"))</f>
        <v/>
      </c>
      <c r="K114" s="15">
        <f>IF(F114="","",MAX(ROUND(F114*$B$2,0),$E$2))</f>
        <v/>
      </c>
      <c r="L114" s="18">
        <f>IF(H114="","",IF(OR(H114&gt;K114,H114&lt;-K114,I114&gt;$I$2,I114&lt;-$I$2),"Investigate","OK"))</f>
        <v/>
      </c>
      <c r="M114" s="12" t="n"/>
    </row>
    <row r="115" ht="17" customHeight="1">
      <c r="A115" s="12" t="n"/>
      <c r="B115" s="12" t="n"/>
      <c r="C115" s="12" t="n"/>
      <c r="D115" s="12" t="n"/>
      <c r="E115" s="13" t="n"/>
      <c r="F115" s="14" t="n"/>
      <c r="G115" s="14" t="n"/>
      <c r="H115" s="15">
        <f>IF(OR(F115="",G115=""),"",G115-F115)</f>
        <v/>
      </c>
      <c r="I115" s="16">
        <f>IF(H115="","",ROUND(H115*E115,2))</f>
        <v/>
      </c>
      <c r="J115" s="17">
        <f>IF(H115="","",IFERROR(ROUND(H115/F115,3),"New"))</f>
        <v/>
      </c>
      <c r="K115" s="15">
        <f>IF(F115="","",MAX(ROUND(F115*$B$2,0),$E$2))</f>
        <v/>
      </c>
      <c r="L115" s="18">
        <f>IF(H115="","",IF(OR(H115&gt;K115,H115&lt;-K115,I115&gt;$I$2,I115&lt;-$I$2),"Investigate","OK"))</f>
        <v/>
      </c>
      <c r="M115" s="12" t="n"/>
    </row>
    <row r="116" ht="17" customHeight="1">
      <c r="A116" s="12" t="n"/>
      <c r="B116" s="12" t="n"/>
      <c r="C116" s="12" t="n"/>
      <c r="D116" s="12" t="n"/>
      <c r="E116" s="13" t="n"/>
      <c r="F116" s="14" t="n"/>
      <c r="G116" s="14" t="n"/>
      <c r="H116" s="15">
        <f>IF(OR(F116="",G116=""),"",G116-F116)</f>
        <v/>
      </c>
      <c r="I116" s="16">
        <f>IF(H116="","",ROUND(H116*E116,2))</f>
        <v/>
      </c>
      <c r="J116" s="17">
        <f>IF(H116="","",IFERROR(ROUND(H116/F116,3),"New"))</f>
        <v/>
      </c>
      <c r="K116" s="15">
        <f>IF(F116="","",MAX(ROUND(F116*$B$2,0),$E$2))</f>
        <v/>
      </c>
      <c r="L116" s="18">
        <f>IF(H116="","",IF(OR(H116&gt;K116,H116&lt;-K116,I116&gt;$I$2,I116&lt;-$I$2),"Investigate","OK"))</f>
        <v/>
      </c>
      <c r="M116" s="12" t="n"/>
    </row>
    <row r="117" ht="17" customHeight="1">
      <c r="A117" s="12" t="n"/>
      <c r="B117" s="12" t="n"/>
      <c r="C117" s="12" t="n"/>
      <c r="D117" s="12" t="n"/>
      <c r="E117" s="13" t="n"/>
      <c r="F117" s="14" t="n"/>
      <c r="G117" s="14" t="n"/>
      <c r="H117" s="15">
        <f>IF(OR(F117="",G117=""),"",G117-F117)</f>
        <v/>
      </c>
      <c r="I117" s="16">
        <f>IF(H117="","",ROUND(H117*E117,2))</f>
        <v/>
      </c>
      <c r="J117" s="17">
        <f>IF(H117="","",IFERROR(ROUND(H117/F117,3),"New"))</f>
        <v/>
      </c>
      <c r="K117" s="15">
        <f>IF(F117="","",MAX(ROUND(F117*$B$2,0),$E$2))</f>
        <v/>
      </c>
      <c r="L117" s="18">
        <f>IF(H117="","",IF(OR(H117&gt;K117,H117&lt;-K117,I117&gt;$I$2,I117&lt;-$I$2),"Investigate","OK"))</f>
        <v/>
      </c>
      <c r="M117" s="12" t="n"/>
    </row>
    <row r="118" ht="17" customHeight="1">
      <c r="A118" s="12" t="n"/>
      <c r="B118" s="12" t="n"/>
      <c r="C118" s="12" t="n"/>
      <c r="D118" s="12" t="n"/>
      <c r="E118" s="13" t="n"/>
      <c r="F118" s="14" t="n"/>
      <c r="G118" s="14" t="n"/>
      <c r="H118" s="15">
        <f>IF(OR(F118="",G118=""),"",G118-F118)</f>
        <v/>
      </c>
      <c r="I118" s="16">
        <f>IF(H118="","",ROUND(H118*E118,2))</f>
        <v/>
      </c>
      <c r="J118" s="17">
        <f>IF(H118="","",IFERROR(ROUND(H118/F118,3),"New"))</f>
        <v/>
      </c>
      <c r="K118" s="15">
        <f>IF(F118="","",MAX(ROUND(F118*$B$2,0),$E$2))</f>
        <v/>
      </c>
      <c r="L118" s="18">
        <f>IF(H118="","",IF(OR(H118&gt;K118,H118&lt;-K118,I118&gt;$I$2,I118&lt;-$I$2),"Investigate","OK"))</f>
        <v/>
      </c>
      <c r="M118" s="12" t="n"/>
    </row>
    <row r="119" ht="17" customHeight="1">
      <c r="A119" s="12" t="n"/>
      <c r="B119" s="12" t="n"/>
      <c r="C119" s="12" t="n"/>
      <c r="D119" s="12" t="n"/>
      <c r="E119" s="13" t="n"/>
      <c r="F119" s="14" t="n"/>
      <c r="G119" s="14" t="n"/>
      <c r="H119" s="15">
        <f>IF(OR(F119="",G119=""),"",G119-F119)</f>
        <v/>
      </c>
      <c r="I119" s="16">
        <f>IF(H119="","",ROUND(H119*E119,2))</f>
        <v/>
      </c>
      <c r="J119" s="17">
        <f>IF(H119="","",IFERROR(ROUND(H119/F119,3),"New"))</f>
        <v/>
      </c>
      <c r="K119" s="15">
        <f>IF(F119="","",MAX(ROUND(F119*$B$2,0),$E$2))</f>
        <v/>
      </c>
      <c r="L119" s="18">
        <f>IF(H119="","",IF(OR(H119&gt;K119,H119&lt;-K119,I119&gt;$I$2,I119&lt;-$I$2),"Investigate","OK"))</f>
        <v/>
      </c>
      <c r="M119" s="12" t="n"/>
    </row>
    <row r="120" ht="17" customHeight="1">
      <c r="A120" s="12" t="n"/>
      <c r="B120" s="12" t="n"/>
      <c r="C120" s="12" t="n"/>
      <c r="D120" s="12" t="n"/>
      <c r="E120" s="13" t="n"/>
      <c r="F120" s="14" t="n"/>
      <c r="G120" s="14" t="n"/>
      <c r="H120" s="15">
        <f>IF(OR(F120="",G120=""),"",G120-F120)</f>
        <v/>
      </c>
      <c r="I120" s="16">
        <f>IF(H120="","",ROUND(H120*E120,2))</f>
        <v/>
      </c>
      <c r="J120" s="17">
        <f>IF(H120="","",IFERROR(ROUND(H120/F120,3),"New"))</f>
        <v/>
      </c>
      <c r="K120" s="15">
        <f>IF(F120="","",MAX(ROUND(F120*$B$2,0),$E$2))</f>
        <v/>
      </c>
      <c r="L120" s="18">
        <f>IF(H120="","",IF(OR(H120&gt;K120,H120&lt;-K120,I120&gt;$I$2,I120&lt;-$I$2),"Investigate","OK"))</f>
        <v/>
      </c>
      <c r="M120" s="12" t="n"/>
    </row>
    <row r="121" ht="17" customHeight="1">
      <c r="A121" s="12" t="n"/>
      <c r="B121" s="12" t="n"/>
      <c r="C121" s="12" t="n"/>
      <c r="D121" s="12" t="n"/>
      <c r="E121" s="13" t="n"/>
      <c r="F121" s="14" t="n"/>
      <c r="G121" s="14" t="n"/>
      <c r="H121" s="15">
        <f>IF(OR(F121="",G121=""),"",G121-F121)</f>
        <v/>
      </c>
      <c r="I121" s="16">
        <f>IF(H121="","",ROUND(H121*E121,2))</f>
        <v/>
      </c>
      <c r="J121" s="17">
        <f>IF(H121="","",IFERROR(ROUND(H121/F121,3),"New"))</f>
        <v/>
      </c>
      <c r="K121" s="15">
        <f>IF(F121="","",MAX(ROUND(F121*$B$2,0),$E$2))</f>
        <v/>
      </c>
      <c r="L121" s="18">
        <f>IF(H121="","",IF(OR(H121&gt;K121,H121&lt;-K121,I121&gt;$I$2,I121&lt;-$I$2),"Investigate","OK"))</f>
        <v/>
      </c>
      <c r="M121" s="12" t="n"/>
    </row>
    <row r="122" ht="17" customHeight="1">
      <c r="A122" s="12" t="n"/>
      <c r="B122" s="12" t="n"/>
      <c r="C122" s="12" t="n"/>
      <c r="D122" s="12" t="n"/>
      <c r="E122" s="13" t="n"/>
      <c r="F122" s="14" t="n"/>
      <c r="G122" s="14" t="n"/>
      <c r="H122" s="15">
        <f>IF(OR(F122="",G122=""),"",G122-F122)</f>
        <v/>
      </c>
      <c r="I122" s="16">
        <f>IF(H122="","",ROUND(H122*E122,2))</f>
        <v/>
      </c>
      <c r="J122" s="17">
        <f>IF(H122="","",IFERROR(ROUND(H122/F122,3),"New"))</f>
        <v/>
      </c>
      <c r="K122" s="15">
        <f>IF(F122="","",MAX(ROUND(F122*$B$2,0),$E$2))</f>
        <v/>
      </c>
      <c r="L122" s="18">
        <f>IF(H122="","",IF(OR(H122&gt;K122,H122&lt;-K122,I122&gt;$I$2,I122&lt;-$I$2),"Investigate","OK"))</f>
        <v/>
      </c>
      <c r="M122" s="12" t="n"/>
    </row>
    <row r="123" ht="17" customHeight="1">
      <c r="A123" s="12" t="n"/>
      <c r="B123" s="12" t="n"/>
      <c r="C123" s="12" t="n"/>
      <c r="D123" s="12" t="n"/>
      <c r="E123" s="13" t="n"/>
      <c r="F123" s="14" t="n"/>
      <c r="G123" s="14" t="n"/>
      <c r="H123" s="15">
        <f>IF(OR(F123="",G123=""),"",G123-F123)</f>
        <v/>
      </c>
      <c r="I123" s="16">
        <f>IF(H123="","",ROUND(H123*E123,2))</f>
        <v/>
      </c>
      <c r="J123" s="17">
        <f>IF(H123="","",IFERROR(ROUND(H123/F123,3),"New"))</f>
        <v/>
      </c>
      <c r="K123" s="15">
        <f>IF(F123="","",MAX(ROUND(F123*$B$2,0),$E$2))</f>
        <v/>
      </c>
      <c r="L123" s="18">
        <f>IF(H123="","",IF(OR(H123&gt;K123,H123&lt;-K123,I123&gt;$I$2,I123&lt;-$I$2),"Investigate","OK"))</f>
        <v/>
      </c>
      <c r="M123" s="12" t="n"/>
    </row>
    <row r="124" ht="17" customHeight="1">
      <c r="A124" s="12" t="n"/>
      <c r="B124" s="12" t="n"/>
      <c r="C124" s="12" t="n"/>
      <c r="D124" s="12" t="n"/>
      <c r="E124" s="13" t="n"/>
      <c r="F124" s="14" t="n"/>
      <c r="G124" s="14" t="n"/>
      <c r="H124" s="15">
        <f>IF(OR(F124="",G124=""),"",G124-F124)</f>
        <v/>
      </c>
      <c r="I124" s="16">
        <f>IF(H124="","",ROUND(H124*E124,2))</f>
        <v/>
      </c>
      <c r="J124" s="17">
        <f>IF(H124="","",IFERROR(ROUND(H124/F124,3),"New"))</f>
        <v/>
      </c>
      <c r="K124" s="15">
        <f>IF(F124="","",MAX(ROUND(F124*$B$2,0),$E$2))</f>
        <v/>
      </c>
      <c r="L124" s="18">
        <f>IF(H124="","",IF(OR(H124&gt;K124,H124&lt;-K124,I124&gt;$I$2,I124&lt;-$I$2),"Investigate","OK"))</f>
        <v/>
      </c>
      <c r="M124" s="12" t="n"/>
    </row>
    <row r="125" ht="17" customHeight="1">
      <c r="A125" s="12" t="n"/>
      <c r="B125" s="12" t="n"/>
      <c r="C125" s="12" t="n"/>
      <c r="D125" s="12" t="n"/>
      <c r="E125" s="13" t="n"/>
      <c r="F125" s="14" t="n"/>
      <c r="G125" s="14" t="n"/>
      <c r="H125" s="15">
        <f>IF(OR(F125="",G125=""),"",G125-F125)</f>
        <v/>
      </c>
      <c r="I125" s="16">
        <f>IF(H125="","",ROUND(H125*E125,2))</f>
        <v/>
      </c>
      <c r="J125" s="17">
        <f>IF(H125="","",IFERROR(ROUND(H125/F125,3),"New"))</f>
        <v/>
      </c>
      <c r="K125" s="15">
        <f>IF(F125="","",MAX(ROUND(F125*$B$2,0),$E$2))</f>
        <v/>
      </c>
      <c r="L125" s="18">
        <f>IF(H125="","",IF(OR(H125&gt;K125,H125&lt;-K125,I125&gt;$I$2,I125&lt;-$I$2),"Investigate","OK"))</f>
        <v/>
      </c>
      <c r="M125" s="12" t="n"/>
    </row>
    <row r="126" ht="17" customHeight="1">
      <c r="A126" s="12" t="n"/>
      <c r="B126" s="12" t="n"/>
      <c r="C126" s="12" t="n"/>
      <c r="D126" s="12" t="n"/>
      <c r="E126" s="13" t="n"/>
      <c r="F126" s="14" t="n"/>
      <c r="G126" s="14" t="n"/>
      <c r="H126" s="15">
        <f>IF(OR(F126="",G126=""),"",G126-F126)</f>
        <v/>
      </c>
      <c r="I126" s="16">
        <f>IF(H126="","",ROUND(H126*E126,2))</f>
        <v/>
      </c>
      <c r="J126" s="17">
        <f>IF(H126="","",IFERROR(ROUND(H126/F126,3),"New"))</f>
        <v/>
      </c>
      <c r="K126" s="15">
        <f>IF(F126="","",MAX(ROUND(F126*$B$2,0),$E$2))</f>
        <v/>
      </c>
      <c r="L126" s="18">
        <f>IF(H126="","",IF(OR(H126&gt;K126,H126&lt;-K126,I126&gt;$I$2,I126&lt;-$I$2),"Investigate","OK"))</f>
        <v/>
      </c>
      <c r="M126" s="12" t="n"/>
    </row>
    <row r="127" ht="17" customHeight="1">
      <c r="A127" s="12" t="n"/>
      <c r="B127" s="12" t="n"/>
      <c r="C127" s="12" t="n"/>
      <c r="D127" s="12" t="n"/>
      <c r="E127" s="13" t="n"/>
      <c r="F127" s="14" t="n"/>
      <c r="G127" s="14" t="n"/>
      <c r="H127" s="15">
        <f>IF(OR(F127="",G127=""),"",G127-F127)</f>
        <v/>
      </c>
      <c r="I127" s="16">
        <f>IF(H127="","",ROUND(H127*E127,2))</f>
        <v/>
      </c>
      <c r="J127" s="17">
        <f>IF(H127="","",IFERROR(ROUND(H127/F127,3),"New"))</f>
        <v/>
      </c>
      <c r="K127" s="15">
        <f>IF(F127="","",MAX(ROUND(F127*$B$2,0),$E$2))</f>
        <v/>
      </c>
      <c r="L127" s="18">
        <f>IF(H127="","",IF(OR(H127&gt;K127,H127&lt;-K127,I127&gt;$I$2,I127&lt;-$I$2),"Investigate","OK"))</f>
        <v/>
      </c>
      <c r="M127" s="12" t="n"/>
    </row>
    <row r="128" ht="17" customHeight="1">
      <c r="A128" s="12" t="n"/>
      <c r="B128" s="12" t="n"/>
      <c r="C128" s="12" t="n"/>
      <c r="D128" s="12" t="n"/>
      <c r="E128" s="13" t="n"/>
      <c r="F128" s="14" t="n"/>
      <c r="G128" s="14" t="n"/>
      <c r="H128" s="15">
        <f>IF(OR(F128="",G128=""),"",G128-F128)</f>
        <v/>
      </c>
      <c r="I128" s="16">
        <f>IF(H128="","",ROUND(H128*E128,2))</f>
        <v/>
      </c>
      <c r="J128" s="17">
        <f>IF(H128="","",IFERROR(ROUND(H128/F128,3),"New"))</f>
        <v/>
      </c>
      <c r="K128" s="15">
        <f>IF(F128="","",MAX(ROUND(F128*$B$2,0),$E$2))</f>
        <v/>
      </c>
      <c r="L128" s="18">
        <f>IF(H128="","",IF(OR(H128&gt;K128,H128&lt;-K128,I128&gt;$I$2,I128&lt;-$I$2),"Investigate","OK"))</f>
        <v/>
      </c>
      <c r="M128" s="12" t="n"/>
    </row>
    <row r="129" ht="17" customHeight="1">
      <c r="A129" s="12" t="n"/>
      <c r="B129" s="12" t="n"/>
      <c r="C129" s="12" t="n"/>
      <c r="D129" s="12" t="n"/>
      <c r="E129" s="13" t="n"/>
      <c r="F129" s="14" t="n"/>
      <c r="G129" s="14" t="n"/>
      <c r="H129" s="15">
        <f>IF(OR(F129="",G129=""),"",G129-F129)</f>
        <v/>
      </c>
      <c r="I129" s="16">
        <f>IF(H129="","",ROUND(H129*E129,2))</f>
        <v/>
      </c>
      <c r="J129" s="17">
        <f>IF(H129="","",IFERROR(ROUND(H129/F129,3),"New"))</f>
        <v/>
      </c>
      <c r="K129" s="15">
        <f>IF(F129="","",MAX(ROUND(F129*$B$2,0),$E$2))</f>
        <v/>
      </c>
      <c r="L129" s="18">
        <f>IF(H129="","",IF(OR(H129&gt;K129,H129&lt;-K129,I129&gt;$I$2,I129&lt;-$I$2),"Investigate","OK"))</f>
        <v/>
      </c>
      <c r="M129" s="12" t="n"/>
    </row>
    <row r="130" ht="17" customHeight="1">
      <c r="A130" s="12" t="n"/>
      <c r="B130" s="12" t="n"/>
      <c r="C130" s="12" t="n"/>
      <c r="D130" s="12" t="n"/>
      <c r="E130" s="13" t="n"/>
      <c r="F130" s="14" t="n"/>
      <c r="G130" s="14" t="n"/>
      <c r="H130" s="15">
        <f>IF(OR(F130="",G130=""),"",G130-F130)</f>
        <v/>
      </c>
      <c r="I130" s="16">
        <f>IF(H130="","",ROUND(H130*E130,2))</f>
        <v/>
      </c>
      <c r="J130" s="17">
        <f>IF(H130="","",IFERROR(ROUND(H130/F130,3),"New"))</f>
        <v/>
      </c>
      <c r="K130" s="15">
        <f>IF(F130="","",MAX(ROUND(F130*$B$2,0),$E$2))</f>
        <v/>
      </c>
      <c r="L130" s="18">
        <f>IF(H130="","",IF(OR(H130&gt;K130,H130&lt;-K130,I130&gt;$I$2,I130&lt;-$I$2),"Investigate","OK"))</f>
        <v/>
      </c>
      <c r="M130" s="12" t="n"/>
    </row>
    <row r="131" ht="17" customHeight="1">
      <c r="A131" s="12" t="n"/>
      <c r="B131" s="12" t="n"/>
      <c r="C131" s="12" t="n"/>
      <c r="D131" s="12" t="n"/>
      <c r="E131" s="13" t="n"/>
      <c r="F131" s="14" t="n"/>
      <c r="G131" s="14" t="n"/>
      <c r="H131" s="15">
        <f>IF(OR(F131="",G131=""),"",G131-F131)</f>
        <v/>
      </c>
      <c r="I131" s="16">
        <f>IF(H131="","",ROUND(H131*E131,2))</f>
        <v/>
      </c>
      <c r="J131" s="17">
        <f>IF(H131="","",IFERROR(ROUND(H131/F131,3),"New"))</f>
        <v/>
      </c>
      <c r="K131" s="15">
        <f>IF(F131="","",MAX(ROUND(F131*$B$2,0),$E$2))</f>
        <v/>
      </c>
      <c r="L131" s="18">
        <f>IF(H131="","",IF(OR(H131&gt;K131,H131&lt;-K131,I131&gt;$I$2,I131&lt;-$I$2),"Investigate","OK"))</f>
        <v/>
      </c>
      <c r="M131" s="12" t="n"/>
    </row>
    <row r="132" ht="17" customHeight="1">
      <c r="A132" s="12" t="n"/>
      <c r="B132" s="12" t="n"/>
      <c r="C132" s="12" t="n"/>
      <c r="D132" s="12" t="n"/>
      <c r="E132" s="13" t="n"/>
      <c r="F132" s="14" t="n"/>
      <c r="G132" s="14" t="n"/>
      <c r="H132" s="15">
        <f>IF(OR(F132="",G132=""),"",G132-F132)</f>
        <v/>
      </c>
      <c r="I132" s="16">
        <f>IF(H132="","",ROUND(H132*E132,2))</f>
        <v/>
      </c>
      <c r="J132" s="17">
        <f>IF(H132="","",IFERROR(ROUND(H132/F132,3),"New"))</f>
        <v/>
      </c>
      <c r="K132" s="15">
        <f>IF(F132="","",MAX(ROUND(F132*$B$2,0),$E$2))</f>
        <v/>
      </c>
      <c r="L132" s="18">
        <f>IF(H132="","",IF(OR(H132&gt;K132,H132&lt;-K132,I132&gt;$I$2,I132&lt;-$I$2),"Investigate","OK"))</f>
        <v/>
      </c>
      <c r="M132" s="12" t="n"/>
    </row>
    <row r="133" ht="17" customHeight="1">
      <c r="A133" s="12" t="n"/>
      <c r="B133" s="12" t="n"/>
      <c r="C133" s="12" t="n"/>
      <c r="D133" s="12" t="n"/>
      <c r="E133" s="13" t="n"/>
      <c r="F133" s="14" t="n"/>
      <c r="G133" s="14" t="n"/>
      <c r="H133" s="15">
        <f>IF(OR(F133="",G133=""),"",G133-F133)</f>
        <v/>
      </c>
      <c r="I133" s="16">
        <f>IF(H133="","",ROUND(H133*E133,2))</f>
        <v/>
      </c>
      <c r="J133" s="17">
        <f>IF(H133="","",IFERROR(ROUND(H133/F133,3),"New"))</f>
        <v/>
      </c>
      <c r="K133" s="15">
        <f>IF(F133="","",MAX(ROUND(F133*$B$2,0),$E$2))</f>
        <v/>
      </c>
      <c r="L133" s="18">
        <f>IF(H133="","",IF(OR(H133&gt;K133,H133&lt;-K133,I133&gt;$I$2,I133&lt;-$I$2),"Investigate","OK"))</f>
        <v/>
      </c>
      <c r="M133" s="12" t="n"/>
    </row>
    <row r="134" ht="17" customHeight="1">
      <c r="A134" s="12" t="n"/>
      <c r="B134" s="12" t="n"/>
      <c r="C134" s="12" t="n"/>
      <c r="D134" s="12" t="n"/>
      <c r="E134" s="13" t="n"/>
      <c r="F134" s="14" t="n"/>
      <c r="G134" s="14" t="n"/>
      <c r="H134" s="15">
        <f>IF(OR(F134="",G134=""),"",G134-F134)</f>
        <v/>
      </c>
      <c r="I134" s="16">
        <f>IF(H134="","",ROUND(H134*E134,2))</f>
        <v/>
      </c>
      <c r="J134" s="17">
        <f>IF(H134="","",IFERROR(ROUND(H134/F134,3),"New"))</f>
        <v/>
      </c>
      <c r="K134" s="15">
        <f>IF(F134="","",MAX(ROUND(F134*$B$2,0),$E$2))</f>
        <v/>
      </c>
      <c r="L134" s="18">
        <f>IF(H134="","",IF(OR(H134&gt;K134,H134&lt;-K134,I134&gt;$I$2,I134&lt;-$I$2),"Investigate","OK"))</f>
        <v/>
      </c>
      <c r="M134" s="12" t="n"/>
    </row>
    <row r="135" ht="17" customHeight="1">
      <c r="A135" s="12" t="n"/>
      <c r="B135" s="12" t="n"/>
      <c r="C135" s="12" t="n"/>
      <c r="D135" s="12" t="n"/>
      <c r="E135" s="13" t="n"/>
      <c r="F135" s="14" t="n"/>
      <c r="G135" s="14" t="n"/>
      <c r="H135" s="15">
        <f>IF(OR(F135="",G135=""),"",G135-F135)</f>
        <v/>
      </c>
      <c r="I135" s="16">
        <f>IF(H135="","",ROUND(H135*E135,2))</f>
        <v/>
      </c>
      <c r="J135" s="17">
        <f>IF(H135="","",IFERROR(ROUND(H135/F135,3),"New"))</f>
        <v/>
      </c>
      <c r="K135" s="15">
        <f>IF(F135="","",MAX(ROUND(F135*$B$2,0),$E$2))</f>
        <v/>
      </c>
      <c r="L135" s="18">
        <f>IF(H135="","",IF(OR(H135&gt;K135,H135&lt;-K135,I135&gt;$I$2,I135&lt;-$I$2),"Investigate","OK"))</f>
        <v/>
      </c>
      <c r="M135" s="12" t="n"/>
    </row>
    <row r="136" ht="17" customHeight="1">
      <c r="A136" s="12" t="n"/>
      <c r="B136" s="12" t="n"/>
      <c r="C136" s="12" t="n"/>
      <c r="D136" s="12" t="n"/>
      <c r="E136" s="13" t="n"/>
      <c r="F136" s="14" t="n"/>
      <c r="G136" s="14" t="n"/>
      <c r="H136" s="15">
        <f>IF(OR(F136="",G136=""),"",G136-F136)</f>
        <v/>
      </c>
      <c r="I136" s="16">
        <f>IF(H136="","",ROUND(H136*E136,2))</f>
        <v/>
      </c>
      <c r="J136" s="17">
        <f>IF(H136="","",IFERROR(ROUND(H136/F136,3),"New"))</f>
        <v/>
      </c>
      <c r="K136" s="15">
        <f>IF(F136="","",MAX(ROUND(F136*$B$2,0),$E$2))</f>
        <v/>
      </c>
      <c r="L136" s="18">
        <f>IF(H136="","",IF(OR(H136&gt;K136,H136&lt;-K136,I136&gt;$I$2,I136&lt;-$I$2),"Investigate","OK"))</f>
        <v/>
      </c>
      <c r="M136" s="12" t="n"/>
    </row>
    <row r="137" ht="17" customHeight="1">
      <c r="A137" s="12" t="n"/>
      <c r="B137" s="12" t="n"/>
      <c r="C137" s="12" t="n"/>
      <c r="D137" s="12" t="n"/>
      <c r="E137" s="13" t="n"/>
      <c r="F137" s="14" t="n"/>
      <c r="G137" s="14" t="n"/>
      <c r="H137" s="15">
        <f>IF(OR(F137="",G137=""),"",G137-F137)</f>
        <v/>
      </c>
      <c r="I137" s="16">
        <f>IF(H137="","",ROUND(H137*E137,2))</f>
        <v/>
      </c>
      <c r="J137" s="17">
        <f>IF(H137="","",IFERROR(ROUND(H137/F137,3),"New"))</f>
        <v/>
      </c>
      <c r="K137" s="15">
        <f>IF(F137="","",MAX(ROUND(F137*$B$2,0),$E$2))</f>
        <v/>
      </c>
      <c r="L137" s="18">
        <f>IF(H137="","",IF(OR(H137&gt;K137,H137&lt;-K137,I137&gt;$I$2,I137&lt;-$I$2),"Investigate","OK"))</f>
        <v/>
      </c>
      <c r="M137" s="12" t="n"/>
    </row>
    <row r="138" ht="17" customHeight="1">
      <c r="A138" s="12" t="n"/>
      <c r="B138" s="12" t="n"/>
      <c r="C138" s="12" t="n"/>
      <c r="D138" s="12" t="n"/>
      <c r="E138" s="13" t="n"/>
      <c r="F138" s="14" t="n"/>
      <c r="G138" s="14" t="n"/>
      <c r="H138" s="15">
        <f>IF(OR(F138="",G138=""),"",G138-F138)</f>
        <v/>
      </c>
      <c r="I138" s="16">
        <f>IF(H138="","",ROUND(H138*E138,2))</f>
        <v/>
      </c>
      <c r="J138" s="17">
        <f>IF(H138="","",IFERROR(ROUND(H138/F138,3),"New"))</f>
        <v/>
      </c>
      <c r="K138" s="15">
        <f>IF(F138="","",MAX(ROUND(F138*$B$2,0),$E$2))</f>
        <v/>
      </c>
      <c r="L138" s="18">
        <f>IF(H138="","",IF(OR(H138&gt;K138,H138&lt;-K138,I138&gt;$I$2,I138&lt;-$I$2),"Investigate","OK"))</f>
        <v/>
      </c>
      <c r="M138" s="12" t="n"/>
    </row>
    <row r="139" ht="17" customHeight="1">
      <c r="A139" s="12" t="n"/>
      <c r="B139" s="12" t="n"/>
      <c r="C139" s="12" t="n"/>
      <c r="D139" s="12" t="n"/>
      <c r="E139" s="13" t="n"/>
      <c r="F139" s="14" t="n"/>
      <c r="G139" s="14" t="n"/>
      <c r="H139" s="15">
        <f>IF(OR(F139="",G139=""),"",G139-F139)</f>
        <v/>
      </c>
      <c r="I139" s="16">
        <f>IF(H139="","",ROUND(H139*E139,2))</f>
        <v/>
      </c>
      <c r="J139" s="17">
        <f>IF(H139="","",IFERROR(ROUND(H139/F139,3),"New"))</f>
        <v/>
      </c>
      <c r="K139" s="15">
        <f>IF(F139="","",MAX(ROUND(F139*$B$2,0),$E$2))</f>
        <v/>
      </c>
      <c r="L139" s="18">
        <f>IF(H139="","",IF(OR(H139&gt;K139,H139&lt;-K139,I139&gt;$I$2,I139&lt;-$I$2),"Investigate","OK"))</f>
        <v/>
      </c>
      <c r="M139" s="12" t="n"/>
    </row>
    <row r="140" ht="17" customHeight="1">
      <c r="A140" s="12" t="n"/>
      <c r="B140" s="12" t="n"/>
      <c r="C140" s="12" t="n"/>
      <c r="D140" s="12" t="n"/>
      <c r="E140" s="13" t="n"/>
      <c r="F140" s="14" t="n"/>
      <c r="G140" s="14" t="n"/>
      <c r="H140" s="15">
        <f>IF(OR(F140="",G140=""),"",G140-F140)</f>
        <v/>
      </c>
      <c r="I140" s="16">
        <f>IF(H140="","",ROUND(H140*E140,2))</f>
        <v/>
      </c>
      <c r="J140" s="17">
        <f>IF(H140="","",IFERROR(ROUND(H140/F140,3),"New"))</f>
        <v/>
      </c>
      <c r="K140" s="15">
        <f>IF(F140="","",MAX(ROUND(F140*$B$2,0),$E$2))</f>
        <v/>
      </c>
      <c r="L140" s="18">
        <f>IF(H140="","",IF(OR(H140&gt;K140,H140&lt;-K140,I140&gt;$I$2,I140&lt;-$I$2),"Investigate","OK"))</f>
        <v/>
      </c>
      <c r="M140" s="12" t="n"/>
    </row>
    <row r="141" ht="17" customHeight="1">
      <c r="A141" s="12" t="n"/>
      <c r="B141" s="12" t="n"/>
      <c r="C141" s="12" t="n"/>
      <c r="D141" s="12" t="n"/>
      <c r="E141" s="13" t="n"/>
      <c r="F141" s="14" t="n"/>
      <c r="G141" s="14" t="n"/>
      <c r="H141" s="15">
        <f>IF(OR(F141="",G141=""),"",G141-F141)</f>
        <v/>
      </c>
      <c r="I141" s="16">
        <f>IF(H141="","",ROUND(H141*E141,2))</f>
        <v/>
      </c>
      <c r="J141" s="17">
        <f>IF(H141="","",IFERROR(ROUND(H141/F141,3),"New"))</f>
        <v/>
      </c>
      <c r="K141" s="15">
        <f>IF(F141="","",MAX(ROUND(F141*$B$2,0),$E$2))</f>
        <v/>
      </c>
      <c r="L141" s="18">
        <f>IF(H141="","",IF(OR(H141&gt;K141,H141&lt;-K141,I141&gt;$I$2,I141&lt;-$I$2),"Investigate","OK"))</f>
        <v/>
      </c>
      <c r="M141" s="12" t="n"/>
    </row>
    <row r="142" ht="17" customHeight="1">
      <c r="A142" s="12" t="n"/>
      <c r="B142" s="12" t="n"/>
      <c r="C142" s="12" t="n"/>
      <c r="D142" s="12" t="n"/>
      <c r="E142" s="13" t="n"/>
      <c r="F142" s="14" t="n"/>
      <c r="G142" s="14" t="n"/>
      <c r="H142" s="15">
        <f>IF(OR(F142="",G142=""),"",G142-F142)</f>
        <v/>
      </c>
      <c r="I142" s="16">
        <f>IF(H142="","",ROUND(H142*E142,2))</f>
        <v/>
      </c>
      <c r="J142" s="17">
        <f>IF(H142="","",IFERROR(ROUND(H142/F142,3),"New"))</f>
        <v/>
      </c>
      <c r="K142" s="15">
        <f>IF(F142="","",MAX(ROUND(F142*$B$2,0),$E$2))</f>
        <v/>
      </c>
      <c r="L142" s="18">
        <f>IF(H142="","",IF(OR(H142&gt;K142,H142&lt;-K142,I142&gt;$I$2,I142&lt;-$I$2),"Investigate","OK"))</f>
        <v/>
      </c>
      <c r="M142" s="12" t="n"/>
    </row>
    <row r="143" ht="17" customHeight="1">
      <c r="A143" s="12" t="n"/>
      <c r="B143" s="12" t="n"/>
      <c r="C143" s="12" t="n"/>
      <c r="D143" s="12" t="n"/>
      <c r="E143" s="13" t="n"/>
      <c r="F143" s="14" t="n"/>
      <c r="G143" s="14" t="n"/>
      <c r="H143" s="15">
        <f>IF(OR(F143="",G143=""),"",G143-F143)</f>
        <v/>
      </c>
      <c r="I143" s="16">
        <f>IF(H143="","",ROUND(H143*E143,2))</f>
        <v/>
      </c>
      <c r="J143" s="17">
        <f>IF(H143="","",IFERROR(ROUND(H143/F143,3),"New"))</f>
        <v/>
      </c>
      <c r="K143" s="15">
        <f>IF(F143="","",MAX(ROUND(F143*$B$2,0),$E$2))</f>
        <v/>
      </c>
      <c r="L143" s="18">
        <f>IF(H143="","",IF(OR(H143&gt;K143,H143&lt;-K143,I143&gt;$I$2,I143&lt;-$I$2),"Investigate","OK"))</f>
        <v/>
      </c>
      <c r="M143" s="12" t="n"/>
    </row>
    <row r="144" ht="17" customHeight="1">
      <c r="A144" s="12" t="n"/>
      <c r="B144" s="12" t="n"/>
      <c r="C144" s="12" t="n"/>
      <c r="D144" s="12" t="n"/>
      <c r="E144" s="13" t="n"/>
      <c r="F144" s="14" t="n"/>
      <c r="G144" s="14" t="n"/>
      <c r="H144" s="15">
        <f>IF(OR(F144="",G144=""),"",G144-F144)</f>
        <v/>
      </c>
      <c r="I144" s="16">
        <f>IF(H144="","",ROUND(H144*E144,2))</f>
        <v/>
      </c>
      <c r="J144" s="17">
        <f>IF(H144="","",IFERROR(ROUND(H144/F144,3),"New"))</f>
        <v/>
      </c>
      <c r="K144" s="15">
        <f>IF(F144="","",MAX(ROUND(F144*$B$2,0),$E$2))</f>
        <v/>
      </c>
      <c r="L144" s="18">
        <f>IF(H144="","",IF(OR(H144&gt;K144,H144&lt;-K144,I144&gt;$I$2,I144&lt;-$I$2),"Investigate","OK"))</f>
        <v/>
      </c>
      <c r="M144" s="12" t="n"/>
    </row>
    <row r="145" ht="17" customHeight="1">
      <c r="A145" s="12" t="n"/>
      <c r="B145" s="12" t="n"/>
      <c r="C145" s="12" t="n"/>
      <c r="D145" s="12" t="n"/>
      <c r="E145" s="13" t="n"/>
      <c r="F145" s="14" t="n"/>
      <c r="G145" s="14" t="n"/>
      <c r="H145" s="15">
        <f>IF(OR(F145="",G145=""),"",G145-F145)</f>
        <v/>
      </c>
      <c r="I145" s="16">
        <f>IF(H145="","",ROUND(H145*E145,2))</f>
        <v/>
      </c>
      <c r="J145" s="17">
        <f>IF(H145="","",IFERROR(ROUND(H145/F145,3),"New"))</f>
        <v/>
      </c>
      <c r="K145" s="15">
        <f>IF(F145="","",MAX(ROUND(F145*$B$2,0),$E$2))</f>
        <v/>
      </c>
      <c r="L145" s="18">
        <f>IF(H145="","",IF(OR(H145&gt;K145,H145&lt;-K145,I145&gt;$I$2,I145&lt;-$I$2),"Investigate","OK"))</f>
        <v/>
      </c>
      <c r="M145" s="12" t="n"/>
    </row>
    <row r="146" ht="17" customHeight="1">
      <c r="A146" s="12" t="n"/>
      <c r="B146" s="12" t="n"/>
      <c r="C146" s="12" t="n"/>
      <c r="D146" s="12" t="n"/>
      <c r="E146" s="13" t="n"/>
      <c r="F146" s="14" t="n"/>
      <c r="G146" s="14" t="n"/>
      <c r="H146" s="15">
        <f>IF(OR(F146="",G146=""),"",G146-F146)</f>
        <v/>
      </c>
      <c r="I146" s="16">
        <f>IF(H146="","",ROUND(H146*E146,2))</f>
        <v/>
      </c>
      <c r="J146" s="17">
        <f>IF(H146="","",IFERROR(ROUND(H146/F146,3),"New"))</f>
        <v/>
      </c>
      <c r="K146" s="15">
        <f>IF(F146="","",MAX(ROUND(F146*$B$2,0),$E$2))</f>
        <v/>
      </c>
      <c r="L146" s="18">
        <f>IF(H146="","",IF(OR(H146&gt;K146,H146&lt;-K146,I146&gt;$I$2,I146&lt;-$I$2),"Investigate","OK"))</f>
        <v/>
      </c>
      <c r="M146" s="12" t="n"/>
    </row>
    <row r="147" ht="17" customHeight="1">
      <c r="A147" s="12" t="n"/>
      <c r="B147" s="12" t="n"/>
      <c r="C147" s="12" t="n"/>
      <c r="D147" s="12" t="n"/>
      <c r="E147" s="13" t="n"/>
      <c r="F147" s="14" t="n"/>
      <c r="G147" s="14" t="n"/>
      <c r="H147" s="15">
        <f>IF(OR(F147="",G147=""),"",G147-F147)</f>
        <v/>
      </c>
      <c r="I147" s="16">
        <f>IF(H147="","",ROUND(H147*E147,2))</f>
        <v/>
      </c>
      <c r="J147" s="17">
        <f>IF(H147="","",IFERROR(ROUND(H147/F147,3),"New"))</f>
        <v/>
      </c>
      <c r="K147" s="15">
        <f>IF(F147="","",MAX(ROUND(F147*$B$2,0),$E$2))</f>
        <v/>
      </c>
      <c r="L147" s="18">
        <f>IF(H147="","",IF(OR(H147&gt;K147,H147&lt;-K147,I147&gt;$I$2,I147&lt;-$I$2),"Investigate","OK"))</f>
        <v/>
      </c>
      <c r="M147" s="12" t="n"/>
    </row>
    <row r="148" ht="17" customHeight="1">
      <c r="A148" s="12" t="n"/>
      <c r="B148" s="12" t="n"/>
      <c r="C148" s="12" t="n"/>
      <c r="D148" s="12" t="n"/>
      <c r="E148" s="13" t="n"/>
      <c r="F148" s="14" t="n"/>
      <c r="G148" s="14" t="n"/>
      <c r="H148" s="15">
        <f>IF(OR(F148="",G148=""),"",G148-F148)</f>
        <v/>
      </c>
      <c r="I148" s="16">
        <f>IF(H148="","",ROUND(H148*E148,2))</f>
        <v/>
      </c>
      <c r="J148" s="17">
        <f>IF(H148="","",IFERROR(ROUND(H148/F148,3),"New"))</f>
        <v/>
      </c>
      <c r="K148" s="15">
        <f>IF(F148="","",MAX(ROUND(F148*$B$2,0),$E$2))</f>
        <v/>
      </c>
      <c r="L148" s="18">
        <f>IF(H148="","",IF(OR(H148&gt;K148,H148&lt;-K148,I148&gt;$I$2,I148&lt;-$I$2),"Investigate","OK"))</f>
        <v/>
      </c>
      <c r="M148" s="12" t="n"/>
    </row>
    <row r="149" ht="17" customHeight="1">
      <c r="A149" s="12" t="n"/>
      <c r="B149" s="12" t="n"/>
      <c r="C149" s="12" t="n"/>
      <c r="D149" s="12" t="n"/>
      <c r="E149" s="13" t="n"/>
      <c r="F149" s="14" t="n"/>
      <c r="G149" s="14" t="n"/>
      <c r="H149" s="15">
        <f>IF(OR(F149="",G149=""),"",G149-F149)</f>
        <v/>
      </c>
      <c r="I149" s="16">
        <f>IF(H149="","",ROUND(H149*E149,2))</f>
        <v/>
      </c>
      <c r="J149" s="17">
        <f>IF(H149="","",IFERROR(ROUND(H149/F149,3),"New"))</f>
        <v/>
      </c>
      <c r="K149" s="15">
        <f>IF(F149="","",MAX(ROUND(F149*$B$2,0),$E$2))</f>
        <v/>
      </c>
      <c r="L149" s="18">
        <f>IF(H149="","",IF(OR(H149&gt;K149,H149&lt;-K149,I149&gt;$I$2,I149&lt;-$I$2),"Investigate","OK"))</f>
        <v/>
      </c>
      <c r="M149" s="12" t="n"/>
    </row>
    <row r="150" ht="17" customHeight="1">
      <c r="A150" s="12" t="n"/>
      <c r="B150" s="12" t="n"/>
      <c r="C150" s="12" t="n"/>
      <c r="D150" s="12" t="n"/>
      <c r="E150" s="13" t="n"/>
      <c r="F150" s="14" t="n"/>
      <c r="G150" s="14" t="n"/>
      <c r="H150" s="15">
        <f>IF(OR(F150="",G150=""),"",G150-F150)</f>
        <v/>
      </c>
      <c r="I150" s="16">
        <f>IF(H150="","",ROUND(H150*E150,2))</f>
        <v/>
      </c>
      <c r="J150" s="17">
        <f>IF(H150="","",IFERROR(ROUND(H150/F150,3),"New"))</f>
        <v/>
      </c>
      <c r="K150" s="15">
        <f>IF(F150="","",MAX(ROUND(F150*$B$2,0),$E$2))</f>
        <v/>
      </c>
      <c r="L150" s="18">
        <f>IF(H150="","",IF(OR(H150&gt;K150,H150&lt;-K150,I150&gt;$I$2,I150&lt;-$I$2),"Investigate","OK"))</f>
        <v/>
      </c>
      <c r="M150" s="12" t="n"/>
    </row>
    <row r="151" ht="17" customHeight="1">
      <c r="A151" s="12" t="n"/>
      <c r="B151" s="12" t="n"/>
      <c r="C151" s="12" t="n"/>
      <c r="D151" s="12" t="n"/>
      <c r="E151" s="13" t="n"/>
      <c r="F151" s="14" t="n"/>
      <c r="G151" s="14" t="n"/>
      <c r="H151" s="15">
        <f>IF(OR(F151="",G151=""),"",G151-F151)</f>
        <v/>
      </c>
      <c r="I151" s="16">
        <f>IF(H151="","",ROUND(H151*E151,2))</f>
        <v/>
      </c>
      <c r="J151" s="17">
        <f>IF(H151="","",IFERROR(ROUND(H151/F151,3),"New"))</f>
        <v/>
      </c>
      <c r="K151" s="15">
        <f>IF(F151="","",MAX(ROUND(F151*$B$2,0),$E$2))</f>
        <v/>
      </c>
      <c r="L151" s="18">
        <f>IF(H151="","",IF(OR(H151&gt;K151,H151&lt;-K151,I151&gt;$I$2,I151&lt;-$I$2),"Investigate","OK"))</f>
        <v/>
      </c>
      <c r="M151" s="12" t="n"/>
    </row>
    <row r="152" ht="17" customHeight="1">
      <c r="A152" s="12" t="n"/>
      <c r="B152" s="12" t="n"/>
      <c r="C152" s="12" t="n"/>
      <c r="D152" s="12" t="n"/>
      <c r="E152" s="13" t="n"/>
      <c r="F152" s="14" t="n"/>
      <c r="G152" s="14" t="n"/>
      <c r="H152" s="15">
        <f>IF(OR(F152="",G152=""),"",G152-F152)</f>
        <v/>
      </c>
      <c r="I152" s="16">
        <f>IF(H152="","",ROUND(H152*E152,2))</f>
        <v/>
      </c>
      <c r="J152" s="17">
        <f>IF(H152="","",IFERROR(ROUND(H152/F152,3),"New"))</f>
        <v/>
      </c>
      <c r="K152" s="15">
        <f>IF(F152="","",MAX(ROUND(F152*$B$2,0),$E$2))</f>
        <v/>
      </c>
      <c r="L152" s="18">
        <f>IF(H152="","",IF(OR(H152&gt;K152,H152&lt;-K152,I152&gt;$I$2,I152&lt;-$I$2),"Investigate","OK"))</f>
        <v/>
      </c>
      <c r="M152" s="12" t="n"/>
    </row>
    <row r="153" ht="17" customHeight="1">
      <c r="A153" s="12" t="n"/>
      <c r="B153" s="12" t="n"/>
      <c r="C153" s="12" t="n"/>
      <c r="D153" s="12" t="n"/>
      <c r="E153" s="13" t="n"/>
      <c r="F153" s="14" t="n"/>
      <c r="G153" s="14" t="n"/>
      <c r="H153" s="15">
        <f>IF(OR(F153="",G153=""),"",G153-F153)</f>
        <v/>
      </c>
      <c r="I153" s="16">
        <f>IF(H153="","",ROUND(H153*E153,2))</f>
        <v/>
      </c>
      <c r="J153" s="17">
        <f>IF(H153="","",IFERROR(ROUND(H153/F153,3),"New"))</f>
        <v/>
      </c>
      <c r="K153" s="15">
        <f>IF(F153="","",MAX(ROUND(F153*$B$2,0),$E$2))</f>
        <v/>
      </c>
      <c r="L153" s="18">
        <f>IF(H153="","",IF(OR(H153&gt;K153,H153&lt;-K153,I153&gt;$I$2,I153&lt;-$I$2),"Investigate","OK"))</f>
        <v/>
      </c>
      <c r="M153" s="12" t="n"/>
    </row>
    <row r="154" ht="17" customHeight="1">
      <c r="A154" s="12" t="n"/>
      <c r="B154" s="12" t="n"/>
      <c r="C154" s="12" t="n"/>
      <c r="D154" s="12" t="n"/>
      <c r="E154" s="13" t="n"/>
      <c r="F154" s="14" t="n"/>
      <c r="G154" s="14" t="n"/>
      <c r="H154" s="15">
        <f>IF(OR(F154="",G154=""),"",G154-F154)</f>
        <v/>
      </c>
      <c r="I154" s="16">
        <f>IF(H154="","",ROUND(H154*E154,2))</f>
        <v/>
      </c>
      <c r="J154" s="17">
        <f>IF(H154="","",IFERROR(ROUND(H154/F154,3),"New"))</f>
        <v/>
      </c>
      <c r="K154" s="15">
        <f>IF(F154="","",MAX(ROUND(F154*$B$2,0),$E$2))</f>
        <v/>
      </c>
      <c r="L154" s="18">
        <f>IF(H154="","",IF(OR(H154&gt;K154,H154&lt;-K154,I154&gt;$I$2,I154&lt;-$I$2),"Investigate","OK"))</f>
        <v/>
      </c>
      <c r="M154" s="12" t="n"/>
    </row>
    <row r="155" ht="17" customHeight="1">
      <c r="A155" s="12" t="n"/>
      <c r="B155" s="12" t="n"/>
      <c r="C155" s="12" t="n"/>
      <c r="D155" s="12" t="n"/>
      <c r="E155" s="13" t="n"/>
      <c r="F155" s="14" t="n"/>
      <c r="G155" s="14" t="n"/>
      <c r="H155" s="15">
        <f>IF(OR(F155="",G155=""),"",G155-F155)</f>
        <v/>
      </c>
      <c r="I155" s="16">
        <f>IF(H155="","",ROUND(H155*E155,2))</f>
        <v/>
      </c>
      <c r="J155" s="17">
        <f>IF(H155="","",IFERROR(ROUND(H155/F155,3),"New"))</f>
        <v/>
      </c>
      <c r="K155" s="15">
        <f>IF(F155="","",MAX(ROUND(F155*$B$2,0),$E$2))</f>
        <v/>
      </c>
      <c r="L155" s="18">
        <f>IF(H155="","",IF(OR(H155&gt;K155,H155&lt;-K155,I155&gt;$I$2,I155&lt;-$I$2),"Investigate","OK"))</f>
        <v/>
      </c>
      <c r="M155" s="12" t="n"/>
    </row>
    <row r="156" ht="17" customHeight="1">
      <c r="A156" s="12" t="n"/>
      <c r="B156" s="12" t="n"/>
      <c r="C156" s="12" t="n"/>
      <c r="D156" s="12" t="n"/>
      <c r="E156" s="13" t="n"/>
      <c r="F156" s="14" t="n"/>
      <c r="G156" s="14" t="n"/>
      <c r="H156" s="15">
        <f>IF(OR(F156="",G156=""),"",G156-F156)</f>
        <v/>
      </c>
      <c r="I156" s="16">
        <f>IF(H156="","",ROUND(H156*E156,2))</f>
        <v/>
      </c>
      <c r="J156" s="17">
        <f>IF(H156="","",IFERROR(ROUND(H156/F156,3),"New"))</f>
        <v/>
      </c>
      <c r="K156" s="15">
        <f>IF(F156="","",MAX(ROUND(F156*$B$2,0),$E$2))</f>
        <v/>
      </c>
      <c r="L156" s="18">
        <f>IF(H156="","",IF(OR(H156&gt;K156,H156&lt;-K156,I156&gt;$I$2,I156&lt;-$I$2),"Investigate","OK"))</f>
        <v/>
      </c>
      <c r="M156" s="12" t="n"/>
    </row>
    <row r="157" ht="17" customHeight="1">
      <c r="A157" s="12" t="n"/>
      <c r="B157" s="12" t="n"/>
      <c r="C157" s="12" t="n"/>
      <c r="D157" s="12" t="n"/>
      <c r="E157" s="13" t="n"/>
      <c r="F157" s="14" t="n"/>
      <c r="G157" s="14" t="n"/>
      <c r="H157" s="15">
        <f>IF(OR(F157="",G157=""),"",G157-F157)</f>
        <v/>
      </c>
      <c r="I157" s="16">
        <f>IF(H157="","",ROUND(H157*E157,2))</f>
        <v/>
      </c>
      <c r="J157" s="17">
        <f>IF(H157="","",IFERROR(ROUND(H157/F157,3),"New"))</f>
        <v/>
      </c>
      <c r="K157" s="15">
        <f>IF(F157="","",MAX(ROUND(F157*$B$2,0),$E$2))</f>
        <v/>
      </c>
      <c r="L157" s="18">
        <f>IF(H157="","",IF(OR(H157&gt;K157,H157&lt;-K157,I157&gt;$I$2,I157&lt;-$I$2),"Investigate","OK"))</f>
        <v/>
      </c>
      <c r="M157" s="12" t="n"/>
    </row>
    <row r="158" ht="17" customHeight="1">
      <c r="A158" s="12" t="n"/>
      <c r="B158" s="12" t="n"/>
      <c r="C158" s="12" t="n"/>
      <c r="D158" s="12" t="n"/>
      <c r="E158" s="13" t="n"/>
      <c r="F158" s="14" t="n"/>
      <c r="G158" s="14" t="n"/>
      <c r="H158" s="15">
        <f>IF(OR(F158="",G158=""),"",G158-F158)</f>
        <v/>
      </c>
      <c r="I158" s="16">
        <f>IF(H158="","",ROUND(H158*E158,2))</f>
        <v/>
      </c>
      <c r="J158" s="17">
        <f>IF(H158="","",IFERROR(ROUND(H158/F158,3),"New"))</f>
        <v/>
      </c>
      <c r="K158" s="15">
        <f>IF(F158="","",MAX(ROUND(F158*$B$2,0),$E$2))</f>
        <v/>
      </c>
      <c r="L158" s="18">
        <f>IF(H158="","",IF(OR(H158&gt;K158,H158&lt;-K158,I158&gt;$I$2,I158&lt;-$I$2),"Investigate","OK"))</f>
        <v/>
      </c>
      <c r="M158" s="12" t="n"/>
    </row>
    <row r="159" ht="17" customHeight="1">
      <c r="A159" s="12" t="n"/>
      <c r="B159" s="12" t="n"/>
      <c r="C159" s="12" t="n"/>
      <c r="D159" s="12" t="n"/>
      <c r="E159" s="13" t="n"/>
      <c r="F159" s="14" t="n"/>
      <c r="G159" s="14" t="n"/>
      <c r="H159" s="15">
        <f>IF(OR(F159="",G159=""),"",G159-F159)</f>
        <v/>
      </c>
      <c r="I159" s="16">
        <f>IF(H159="","",ROUND(H159*E159,2))</f>
        <v/>
      </c>
      <c r="J159" s="17">
        <f>IF(H159="","",IFERROR(ROUND(H159/F159,3),"New"))</f>
        <v/>
      </c>
      <c r="K159" s="15">
        <f>IF(F159="","",MAX(ROUND(F159*$B$2,0),$E$2))</f>
        <v/>
      </c>
      <c r="L159" s="18">
        <f>IF(H159="","",IF(OR(H159&gt;K159,H159&lt;-K159,I159&gt;$I$2,I159&lt;-$I$2),"Investigate","OK"))</f>
        <v/>
      </c>
      <c r="M159" s="12" t="n"/>
    </row>
    <row r="160" ht="17" customHeight="1">
      <c r="A160" s="12" t="n"/>
      <c r="B160" s="12" t="n"/>
      <c r="C160" s="12" t="n"/>
      <c r="D160" s="12" t="n"/>
      <c r="E160" s="13" t="n"/>
      <c r="F160" s="14" t="n"/>
      <c r="G160" s="14" t="n"/>
      <c r="H160" s="15">
        <f>IF(OR(F160="",G160=""),"",G160-F160)</f>
        <v/>
      </c>
      <c r="I160" s="16">
        <f>IF(H160="","",ROUND(H160*E160,2))</f>
        <v/>
      </c>
      <c r="J160" s="17">
        <f>IF(H160="","",IFERROR(ROUND(H160/F160,3),"New"))</f>
        <v/>
      </c>
      <c r="K160" s="15">
        <f>IF(F160="","",MAX(ROUND(F160*$B$2,0),$E$2))</f>
        <v/>
      </c>
      <c r="L160" s="18">
        <f>IF(H160="","",IF(OR(H160&gt;K160,H160&lt;-K160,I160&gt;$I$2,I160&lt;-$I$2),"Investigate","OK"))</f>
        <v/>
      </c>
      <c r="M160" s="12" t="n"/>
    </row>
    <row r="161" ht="17" customHeight="1">
      <c r="A161" s="12" t="n"/>
      <c r="B161" s="12" t="n"/>
      <c r="C161" s="12" t="n"/>
      <c r="D161" s="12" t="n"/>
      <c r="E161" s="13" t="n"/>
      <c r="F161" s="14" t="n"/>
      <c r="G161" s="14" t="n"/>
      <c r="H161" s="15">
        <f>IF(OR(F161="",G161=""),"",G161-F161)</f>
        <v/>
      </c>
      <c r="I161" s="16">
        <f>IF(H161="","",ROUND(H161*E161,2))</f>
        <v/>
      </c>
      <c r="J161" s="17">
        <f>IF(H161="","",IFERROR(ROUND(H161/F161,3),"New"))</f>
        <v/>
      </c>
      <c r="K161" s="15">
        <f>IF(F161="","",MAX(ROUND(F161*$B$2,0),$E$2))</f>
        <v/>
      </c>
      <c r="L161" s="18">
        <f>IF(H161="","",IF(OR(H161&gt;K161,H161&lt;-K161,I161&gt;$I$2,I161&lt;-$I$2),"Investigate","OK"))</f>
        <v/>
      </c>
      <c r="M161" s="12" t="n"/>
    </row>
    <row r="162" ht="17" customHeight="1">
      <c r="A162" s="12" t="n"/>
      <c r="B162" s="12" t="n"/>
      <c r="C162" s="12" t="n"/>
      <c r="D162" s="12" t="n"/>
      <c r="E162" s="13" t="n"/>
      <c r="F162" s="14" t="n"/>
      <c r="G162" s="14" t="n"/>
      <c r="H162" s="15">
        <f>IF(OR(F162="",G162=""),"",G162-F162)</f>
        <v/>
      </c>
      <c r="I162" s="16">
        <f>IF(H162="","",ROUND(H162*E162,2))</f>
        <v/>
      </c>
      <c r="J162" s="17">
        <f>IF(H162="","",IFERROR(ROUND(H162/F162,3),"New"))</f>
        <v/>
      </c>
      <c r="K162" s="15">
        <f>IF(F162="","",MAX(ROUND(F162*$B$2,0),$E$2))</f>
        <v/>
      </c>
      <c r="L162" s="18">
        <f>IF(H162="","",IF(OR(H162&gt;K162,H162&lt;-K162,I162&gt;$I$2,I162&lt;-$I$2),"Investigate","OK"))</f>
        <v/>
      </c>
      <c r="M162" s="12" t="n"/>
    </row>
    <row r="163" ht="17" customHeight="1">
      <c r="A163" s="12" t="n"/>
      <c r="B163" s="12" t="n"/>
      <c r="C163" s="12" t="n"/>
      <c r="D163" s="12" t="n"/>
      <c r="E163" s="13" t="n"/>
      <c r="F163" s="14" t="n"/>
      <c r="G163" s="14" t="n"/>
      <c r="H163" s="15">
        <f>IF(OR(F163="",G163=""),"",G163-F163)</f>
        <v/>
      </c>
      <c r="I163" s="16">
        <f>IF(H163="","",ROUND(H163*E163,2))</f>
        <v/>
      </c>
      <c r="J163" s="17">
        <f>IF(H163="","",IFERROR(ROUND(H163/F163,3),"New"))</f>
        <v/>
      </c>
      <c r="K163" s="15">
        <f>IF(F163="","",MAX(ROUND(F163*$B$2,0),$E$2))</f>
        <v/>
      </c>
      <c r="L163" s="18">
        <f>IF(H163="","",IF(OR(H163&gt;K163,H163&lt;-K163,I163&gt;$I$2,I163&lt;-$I$2),"Investigate","OK"))</f>
        <v/>
      </c>
      <c r="M163" s="12" t="n"/>
    </row>
    <row r="164" ht="17" customHeight="1">
      <c r="A164" s="12" t="n"/>
      <c r="B164" s="12" t="n"/>
      <c r="C164" s="12" t="n"/>
      <c r="D164" s="12" t="n"/>
      <c r="E164" s="13" t="n"/>
      <c r="F164" s="14" t="n"/>
      <c r="G164" s="14" t="n"/>
      <c r="H164" s="15">
        <f>IF(OR(F164="",G164=""),"",G164-F164)</f>
        <v/>
      </c>
      <c r="I164" s="16">
        <f>IF(H164="","",ROUND(H164*E164,2))</f>
        <v/>
      </c>
      <c r="J164" s="17">
        <f>IF(H164="","",IFERROR(ROUND(H164/F164,3),"New"))</f>
        <v/>
      </c>
      <c r="K164" s="15">
        <f>IF(F164="","",MAX(ROUND(F164*$B$2,0),$E$2))</f>
        <v/>
      </c>
      <c r="L164" s="18">
        <f>IF(H164="","",IF(OR(H164&gt;K164,H164&lt;-K164,I164&gt;$I$2,I164&lt;-$I$2),"Investigate","OK"))</f>
        <v/>
      </c>
      <c r="M164" s="12" t="n"/>
    </row>
    <row r="165" ht="17" customHeight="1">
      <c r="A165" s="12" t="n"/>
      <c r="B165" s="12" t="n"/>
      <c r="C165" s="12" t="n"/>
      <c r="D165" s="12" t="n"/>
      <c r="E165" s="13" t="n"/>
      <c r="F165" s="14" t="n"/>
      <c r="G165" s="14" t="n"/>
      <c r="H165" s="15">
        <f>IF(OR(F165="",G165=""),"",G165-F165)</f>
        <v/>
      </c>
      <c r="I165" s="16">
        <f>IF(H165="","",ROUND(H165*E165,2))</f>
        <v/>
      </c>
      <c r="J165" s="17">
        <f>IF(H165="","",IFERROR(ROUND(H165/F165,3),"New"))</f>
        <v/>
      </c>
      <c r="K165" s="15">
        <f>IF(F165="","",MAX(ROUND(F165*$B$2,0),$E$2))</f>
        <v/>
      </c>
      <c r="L165" s="18">
        <f>IF(H165="","",IF(OR(H165&gt;K165,H165&lt;-K165,I165&gt;$I$2,I165&lt;-$I$2),"Investigate","OK"))</f>
        <v/>
      </c>
      <c r="M165" s="12" t="n"/>
    </row>
    <row r="166" ht="17" customHeight="1">
      <c r="A166" s="12" t="n"/>
      <c r="B166" s="12" t="n"/>
      <c r="C166" s="12" t="n"/>
      <c r="D166" s="12" t="n"/>
      <c r="E166" s="13" t="n"/>
      <c r="F166" s="14" t="n"/>
      <c r="G166" s="14" t="n"/>
      <c r="H166" s="15">
        <f>IF(OR(F166="",G166=""),"",G166-F166)</f>
        <v/>
      </c>
      <c r="I166" s="16">
        <f>IF(H166="","",ROUND(H166*E166,2))</f>
        <v/>
      </c>
      <c r="J166" s="17">
        <f>IF(H166="","",IFERROR(ROUND(H166/F166,3),"New"))</f>
        <v/>
      </c>
      <c r="K166" s="15">
        <f>IF(F166="","",MAX(ROUND(F166*$B$2,0),$E$2))</f>
        <v/>
      </c>
      <c r="L166" s="18">
        <f>IF(H166="","",IF(OR(H166&gt;K166,H166&lt;-K166,I166&gt;$I$2,I166&lt;-$I$2),"Investigate","OK"))</f>
        <v/>
      </c>
      <c r="M166" s="12" t="n"/>
    </row>
    <row r="167" ht="17" customHeight="1">
      <c r="A167" s="12" t="n"/>
      <c r="B167" s="12" t="n"/>
      <c r="C167" s="12" t="n"/>
      <c r="D167" s="12" t="n"/>
      <c r="E167" s="13" t="n"/>
      <c r="F167" s="14" t="n"/>
      <c r="G167" s="14" t="n"/>
      <c r="H167" s="15">
        <f>IF(OR(F167="",G167=""),"",G167-F167)</f>
        <v/>
      </c>
      <c r="I167" s="16">
        <f>IF(H167="","",ROUND(H167*E167,2))</f>
        <v/>
      </c>
      <c r="J167" s="17">
        <f>IF(H167="","",IFERROR(ROUND(H167/F167,3),"New"))</f>
        <v/>
      </c>
      <c r="K167" s="15">
        <f>IF(F167="","",MAX(ROUND(F167*$B$2,0),$E$2))</f>
        <v/>
      </c>
      <c r="L167" s="18">
        <f>IF(H167="","",IF(OR(H167&gt;K167,H167&lt;-K167,I167&gt;$I$2,I167&lt;-$I$2),"Investigate","OK"))</f>
        <v/>
      </c>
      <c r="M167" s="12" t="n"/>
    </row>
    <row r="168" ht="17" customHeight="1">
      <c r="A168" s="12" t="n"/>
      <c r="B168" s="12" t="n"/>
      <c r="C168" s="12" t="n"/>
      <c r="D168" s="12" t="n"/>
      <c r="E168" s="13" t="n"/>
      <c r="F168" s="14" t="n"/>
      <c r="G168" s="14" t="n"/>
      <c r="H168" s="15">
        <f>IF(OR(F168="",G168=""),"",G168-F168)</f>
        <v/>
      </c>
      <c r="I168" s="16">
        <f>IF(H168="","",ROUND(H168*E168,2))</f>
        <v/>
      </c>
      <c r="J168" s="17">
        <f>IF(H168="","",IFERROR(ROUND(H168/F168,3),"New"))</f>
        <v/>
      </c>
      <c r="K168" s="15">
        <f>IF(F168="","",MAX(ROUND(F168*$B$2,0),$E$2))</f>
        <v/>
      </c>
      <c r="L168" s="18">
        <f>IF(H168="","",IF(OR(H168&gt;K168,H168&lt;-K168,I168&gt;$I$2,I168&lt;-$I$2),"Investigate","OK"))</f>
        <v/>
      </c>
      <c r="M168" s="12" t="n"/>
    </row>
    <row r="169" ht="17" customHeight="1">
      <c r="A169" s="12" t="n"/>
      <c r="B169" s="12" t="n"/>
      <c r="C169" s="12" t="n"/>
      <c r="D169" s="12" t="n"/>
      <c r="E169" s="13" t="n"/>
      <c r="F169" s="14" t="n"/>
      <c r="G169" s="14" t="n"/>
      <c r="H169" s="15">
        <f>IF(OR(F169="",G169=""),"",G169-F169)</f>
        <v/>
      </c>
      <c r="I169" s="16">
        <f>IF(H169="","",ROUND(H169*E169,2))</f>
        <v/>
      </c>
      <c r="J169" s="17">
        <f>IF(H169="","",IFERROR(ROUND(H169/F169,3),"New"))</f>
        <v/>
      </c>
      <c r="K169" s="15">
        <f>IF(F169="","",MAX(ROUND(F169*$B$2,0),$E$2))</f>
        <v/>
      </c>
      <c r="L169" s="18">
        <f>IF(H169="","",IF(OR(H169&gt;K169,H169&lt;-K169,I169&gt;$I$2,I169&lt;-$I$2),"Investigate","OK"))</f>
        <v/>
      </c>
      <c r="M169" s="12" t="n"/>
    </row>
    <row r="170" ht="17" customHeight="1">
      <c r="A170" s="12" t="n"/>
      <c r="B170" s="12" t="n"/>
      <c r="C170" s="12" t="n"/>
      <c r="D170" s="12" t="n"/>
      <c r="E170" s="13" t="n"/>
      <c r="F170" s="14" t="n"/>
      <c r="G170" s="14" t="n"/>
      <c r="H170" s="15">
        <f>IF(OR(F170="",G170=""),"",G170-F170)</f>
        <v/>
      </c>
      <c r="I170" s="16">
        <f>IF(H170="","",ROUND(H170*E170,2))</f>
        <v/>
      </c>
      <c r="J170" s="17">
        <f>IF(H170="","",IFERROR(ROUND(H170/F170,3),"New"))</f>
        <v/>
      </c>
      <c r="K170" s="15">
        <f>IF(F170="","",MAX(ROUND(F170*$B$2,0),$E$2))</f>
        <v/>
      </c>
      <c r="L170" s="18">
        <f>IF(H170="","",IF(OR(H170&gt;K170,H170&lt;-K170,I170&gt;$I$2,I170&lt;-$I$2),"Investigate","OK"))</f>
        <v/>
      </c>
      <c r="M170" s="12" t="n"/>
    </row>
    <row r="171" ht="17" customHeight="1">
      <c r="A171" s="12" t="n"/>
      <c r="B171" s="12" t="n"/>
      <c r="C171" s="12" t="n"/>
      <c r="D171" s="12" t="n"/>
      <c r="E171" s="13" t="n"/>
      <c r="F171" s="14" t="n"/>
      <c r="G171" s="14" t="n"/>
      <c r="H171" s="15">
        <f>IF(OR(F171="",G171=""),"",G171-F171)</f>
        <v/>
      </c>
      <c r="I171" s="16">
        <f>IF(H171="","",ROUND(H171*E171,2))</f>
        <v/>
      </c>
      <c r="J171" s="17">
        <f>IF(H171="","",IFERROR(ROUND(H171/F171,3),"New"))</f>
        <v/>
      </c>
      <c r="K171" s="15">
        <f>IF(F171="","",MAX(ROUND(F171*$B$2,0),$E$2))</f>
        <v/>
      </c>
      <c r="L171" s="18">
        <f>IF(H171="","",IF(OR(H171&gt;K171,H171&lt;-K171,I171&gt;$I$2,I171&lt;-$I$2),"Investigate","OK"))</f>
        <v/>
      </c>
      <c r="M171" s="12" t="n"/>
    </row>
    <row r="172" ht="17" customHeight="1">
      <c r="A172" s="12" t="n"/>
      <c r="B172" s="12" t="n"/>
      <c r="C172" s="12" t="n"/>
      <c r="D172" s="12" t="n"/>
      <c r="E172" s="13" t="n"/>
      <c r="F172" s="14" t="n"/>
      <c r="G172" s="14" t="n"/>
      <c r="H172" s="15">
        <f>IF(OR(F172="",G172=""),"",G172-F172)</f>
        <v/>
      </c>
      <c r="I172" s="16">
        <f>IF(H172="","",ROUND(H172*E172,2))</f>
        <v/>
      </c>
      <c r="J172" s="17">
        <f>IF(H172="","",IFERROR(ROUND(H172/F172,3),"New"))</f>
        <v/>
      </c>
      <c r="K172" s="15">
        <f>IF(F172="","",MAX(ROUND(F172*$B$2,0),$E$2))</f>
        <v/>
      </c>
      <c r="L172" s="18">
        <f>IF(H172="","",IF(OR(H172&gt;K172,H172&lt;-K172,I172&gt;$I$2,I172&lt;-$I$2),"Investigate","OK"))</f>
        <v/>
      </c>
      <c r="M172" s="12" t="n"/>
    </row>
    <row r="173" ht="17" customHeight="1">
      <c r="A173" s="12" t="n"/>
      <c r="B173" s="12" t="n"/>
      <c r="C173" s="12" t="n"/>
      <c r="D173" s="12" t="n"/>
      <c r="E173" s="13" t="n"/>
      <c r="F173" s="14" t="n"/>
      <c r="G173" s="14" t="n"/>
      <c r="H173" s="15">
        <f>IF(OR(F173="",G173=""),"",G173-F173)</f>
        <v/>
      </c>
      <c r="I173" s="16">
        <f>IF(H173="","",ROUND(H173*E173,2))</f>
        <v/>
      </c>
      <c r="J173" s="17">
        <f>IF(H173="","",IFERROR(ROUND(H173/F173,3),"New"))</f>
        <v/>
      </c>
      <c r="K173" s="15">
        <f>IF(F173="","",MAX(ROUND(F173*$B$2,0),$E$2))</f>
        <v/>
      </c>
      <c r="L173" s="18">
        <f>IF(H173="","",IF(OR(H173&gt;K173,H173&lt;-K173,I173&gt;$I$2,I173&lt;-$I$2),"Investigate","OK"))</f>
        <v/>
      </c>
      <c r="M173" s="12" t="n"/>
    </row>
    <row r="174" ht="17" customHeight="1">
      <c r="A174" s="12" t="n"/>
      <c r="B174" s="12" t="n"/>
      <c r="C174" s="12" t="n"/>
      <c r="D174" s="12" t="n"/>
      <c r="E174" s="13" t="n"/>
      <c r="F174" s="14" t="n"/>
      <c r="G174" s="14" t="n"/>
      <c r="H174" s="15">
        <f>IF(OR(F174="",G174=""),"",G174-F174)</f>
        <v/>
      </c>
      <c r="I174" s="16">
        <f>IF(H174="","",ROUND(H174*E174,2))</f>
        <v/>
      </c>
      <c r="J174" s="17">
        <f>IF(H174="","",IFERROR(ROUND(H174/F174,3),"New"))</f>
        <v/>
      </c>
      <c r="K174" s="15">
        <f>IF(F174="","",MAX(ROUND(F174*$B$2,0),$E$2))</f>
        <v/>
      </c>
      <c r="L174" s="18">
        <f>IF(H174="","",IF(OR(H174&gt;K174,H174&lt;-K174,I174&gt;$I$2,I174&lt;-$I$2),"Investigate","OK"))</f>
        <v/>
      </c>
      <c r="M174" s="12" t="n"/>
    </row>
    <row r="175" ht="17" customHeight="1">
      <c r="A175" s="12" t="n"/>
      <c r="B175" s="12" t="n"/>
      <c r="C175" s="12" t="n"/>
      <c r="D175" s="12" t="n"/>
      <c r="E175" s="13" t="n"/>
      <c r="F175" s="14" t="n"/>
      <c r="G175" s="14" t="n"/>
      <c r="H175" s="15">
        <f>IF(OR(F175="",G175=""),"",G175-F175)</f>
        <v/>
      </c>
      <c r="I175" s="16">
        <f>IF(H175="","",ROUND(H175*E175,2))</f>
        <v/>
      </c>
      <c r="J175" s="17">
        <f>IF(H175="","",IFERROR(ROUND(H175/F175,3),"New"))</f>
        <v/>
      </c>
      <c r="K175" s="15">
        <f>IF(F175="","",MAX(ROUND(F175*$B$2,0),$E$2))</f>
        <v/>
      </c>
      <c r="L175" s="18">
        <f>IF(H175="","",IF(OR(H175&gt;K175,H175&lt;-K175,I175&gt;$I$2,I175&lt;-$I$2),"Investigate","OK"))</f>
        <v/>
      </c>
      <c r="M175" s="12" t="n"/>
    </row>
    <row r="176" ht="17" customHeight="1">
      <c r="A176" s="12" t="n"/>
      <c r="B176" s="12" t="n"/>
      <c r="C176" s="12" t="n"/>
      <c r="D176" s="12" t="n"/>
      <c r="E176" s="13" t="n"/>
      <c r="F176" s="14" t="n"/>
      <c r="G176" s="14" t="n"/>
      <c r="H176" s="15">
        <f>IF(OR(F176="",G176=""),"",G176-F176)</f>
        <v/>
      </c>
      <c r="I176" s="16">
        <f>IF(H176="","",ROUND(H176*E176,2))</f>
        <v/>
      </c>
      <c r="J176" s="17">
        <f>IF(H176="","",IFERROR(ROUND(H176/F176,3),"New"))</f>
        <v/>
      </c>
      <c r="K176" s="15">
        <f>IF(F176="","",MAX(ROUND(F176*$B$2,0),$E$2))</f>
        <v/>
      </c>
      <c r="L176" s="18">
        <f>IF(H176="","",IF(OR(H176&gt;K176,H176&lt;-K176,I176&gt;$I$2,I176&lt;-$I$2),"Investigate","OK"))</f>
        <v/>
      </c>
      <c r="M176" s="12" t="n"/>
    </row>
    <row r="177" ht="17" customHeight="1">
      <c r="A177" s="12" t="n"/>
      <c r="B177" s="12" t="n"/>
      <c r="C177" s="12" t="n"/>
      <c r="D177" s="12" t="n"/>
      <c r="E177" s="13" t="n"/>
      <c r="F177" s="14" t="n"/>
      <c r="G177" s="14" t="n"/>
      <c r="H177" s="15">
        <f>IF(OR(F177="",G177=""),"",G177-F177)</f>
        <v/>
      </c>
      <c r="I177" s="16">
        <f>IF(H177="","",ROUND(H177*E177,2))</f>
        <v/>
      </c>
      <c r="J177" s="17">
        <f>IF(H177="","",IFERROR(ROUND(H177/F177,3),"New"))</f>
        <v/>
      </c>
      <c r="K177" s="15">
        <f>IF(F177="","",MAX(ROUND(F177*$B$2,0),$E$2))</f>
        <v/>
      </c>
      <c r="L177" s="18">
        <f>IF(H177="","",IF(OR(H177&gt;K177,H177&lt;-K177,I177&gt;$I$2,I177&lt;-$I$2),"Investigate","OK"))</f>
        <v/>
      </c>
      <c r="M177" s="12" t="n"/>
    </row>
    <row r="178" ht="17" customHeight="1">
      <c r="A178" s="12" t="n"/>
      <c r="B178" s="12" t="n"/>
      <c r="C178" s="12" t="n"/>
      <c r="D178" s="12" t="n"/>
      <c r="E178" s="13" t="n"/>
      <c r="F178" s="14" t="n"/>
      <c r="G178" s="14" t="n"/>
      <c r="H178" s="15">
        <f>IF(OR(F178="",G178=""),"",G178-F178)</f>
        <v/>
      </c>
      <c r="I178" s="16">
        <f>IF(H178="","",ROUND(H178*E178,2))</f>
        <v/>
      </c>
      <c r="J178" s="17">
        <f>IF(H178="","",IFERROR(ROUND(H178/F178,3),"New"))</f>
        <v/>
      </c>
      <c r="K178" s="15">
        <f>IF(F178="","",MAX(ROUND(F178*$B$2,0),$E$2))</f>
        <v/>
      </c>
      <c r="L178" s="18">
        <f>IF(H178="","",IF(OR(H178&gt;K178,H178&lt;-K178,I178&gt;$I$2,I178&lt;-$I$2),"Investigate","OK"))</f>
        <v/>
      </c>
      <c r="M178" s="12" t="n"/>
    </row>
    <row r="179" ht="17" customHeight="1">
      <c r="A179" s="12" t="n"/>
      <c r="B179" s="12" t="n"/>
      <c r="C179" s="12" t="n"/>
      <c r="D179" s="12" t="n"/>
      <c r="E179" s="13" t="n"/>
      <c r="F179" s="14" t="n"/>
      <c r="G179" s="14" t="n"/>
      <c r="H179" s="15">
        <f>IF(OR(F179="",G179=""),"",G179-F179)</f>
        <v/>
      </c>
      <c r="I179" s="16">
        <f>IF(H179="","",ROUND(H179*E179,2))</f>
        <v/>
      </c>
      <c r="J179" s="17">
        <f>IF(H179="","",IFERROR(ROUND(H179/F179,3),"New"))</f>
        <v/>
      </c>
      <c r="K179" s="15">
        <f>IF(F179="","",MAX(ROUND(F179*$B$2,0),$E$2))</f>
        <v/>
      </c>
      <c r="L179" s="18">
        <f>IF(H179="","",IF(OR(H179&gt;K179,H179&lt;-K179,I179&gt;$I$2,I179&lt;-$I$2),"Investigate","OK"))</f>
        <v/>
      </c>
      <c r="M179" s="12" t="n"/>
    </row>
    <row r="180" ht="17" customHeight="1">
      <c r="A180" s="12" t="n"/>
      <c r="B180" s="12" t="n"/>
      <c r="C180" s="12" t="n"/>
      <c r="D180" s="12" t="n"/>
      <c r="E180" s="13" t="n"/>
      <c r="F180" s="14" t="n"/>
      <c r="G180" s="14" t="n"/>
      <c r="H180" s="15">
        <f>IF(OR(F180="",G180=""),"",G180-F180)</f>
        <v/>
      </c>
      <c r="I180" s="16">
        <f>IF(H180="","",ROUND(H180*E180,2))</f>
        <v/>
      </c>
      <c r="J180" s="17">
        <f>IF(H180="","",IFERROR(ROUND(H180/F180,3),"New"))</f>
        <v/>
      </c>
      <c r="K180" s="15">
        <f>IF(F180="","",MAX(ROUND(F180*$B$2,0),$E$2))</f>
        <v/>
      </c>
      <c r="L180" s="18">
        <f>IF(H180="","",IF(OR(H180&gt;K180,H180&lt;-K180,I180&gt;$I$2,I180&lt;-$I$2),"Investigate","OK"))</f>
        <v/>
      </c>
      <c r="M180" s="12" t="n"/>
    </row>
    <row r="181" ht="17" customHeight="1">
      <c r="A181" s="12" t="n"/>
      <c r="B181" s="12" t="n"/>
      <c r="C181" s="12" t="n"/>
      <c r="D181" s="12" t="n"/>
      <c r="E181" s="13" t="n"/>
      <c r="F181" s="14" t="n"/>
      <c r="G181" s="14" t="n"/>
      <c r="H181" s="15">
        <f>IF(OR(F181="",G181=""),"",G181-F181)</f>
        <v/>
      </c>
      <c r="I181" s="16">
        <f>IF(H181="","",ROUND(H181*E181,2))</f>
        <v/>
      </c>
      <c r="J181" s="17">
        <f>IF(H181="","",IFERROR(ROUND(H181/F181,3),"New"))</f>
        <v/>
      </c>
      <c r="K181" s="15">
        <f>IF(F181="","",MAX(ROUND(F181*$B$2,0),$E$2))</f>
        <v/>
      </c>
      <c r="L181" s="18">
        <f>IF(H181="","",IF(OR(H181&gt;K181,H181&lt;-K181,I181&gt;$I$2,I181&lt;-$I$2),"Investigate","OK"))</f>
        <v/>
      </c>
      <c r="M181" s="12" t="n"/>
    </row>
    <row r="182" ht="17" customHeight="1">
      <c r="A182" s="12" t="n"/>
      <c r="B182" s="12" t="n"/>
      <c r="C182" s="12" t="n"/>
      <c r="D182" s="12" t="n"/>
      <c r="E182" s="13" t="n"/>
      <c r="F182" s="14" t="n"/>
      <c r="G182" s="14" t="n"/>
      <c r="H182" s="15">
        <f>IF(OR(F182="",G182=""),"",G182-F182)</f>
        <v/>
      </c>
      <c r="I182" s="16">
        <f>IF(H182="","",ROUND(H182*E182,2))</f>
        <v/>
      </c>
      <c r="J182" s="17">
        <f>IF(H182="","",IFERROR(ROUND(H182/F182,3),"New"))</f>
        <v/>
      </c>
      <c r="K182" s="15">
        <f>IF(F182="","",MAX(ROUND(F182*$B$2,0),$E$2))</f>
        <v/>
      </c>
      <c r="L182" s="18">
        <f>IF(H182="","",IF(OR(H182&gt;K182,H182&lt;-K182,I182&gt;$I$2,I182&lt;-$I$2),"Investigate","OK"))</f>
        <v/>
      </c>
      <c r="M182" s="12" t="n"/>
    </row>
    <row r="183" ht="17" customHeight="1">
      <c r="A183" s="12" t="n"/>
      <c r="B183" s="12" t="n"/>
      <c r="C183" s="12" t="n"/>
      <c r="D183" s="12" t="n"/>
      <c r="E183" s="13" t="n"/>
      <c r="F183" s="14" t="n"/>
      <c r="G183" s="14" t="n"/>
      <c r="H183" s="15">
        <f>IF(OR(F183="",G183=""),"",G183-F183)</f>
        <v/>
      </c>
      <c r="I183" s="16">
        <f>IF(H183="","",ROUND(H183*E183,2))</f>
        <v/>
      </c>
      <c r="J183" s="17">
        <f>IF(H183="","",IFERROR(ROUND(H183/F183,3),"New"))</f>
        <v/>
      </c>
      <c r="K183" s="15">
        <f>IF(F183="","",MAX(ROUND(F183*$B$2,0),$E$2))</f>
        <v/>
      </c>
      <c r="L183" s="18">
        <f>IF(H183="","",IF(OR(H183&gt;K183,H183&lt;-K183,I183&gt;$I$2,I183&lt;-$I$2),"Investigate","OK"))</f>
        <v/>
      </c>
      <c r="M183" s="12" t="n"/>
    </row>
    <row r="184" ht="17" customHeight="1">
      <c r="A184" s="12" t="n"/>
      <c r="B184" s="12" t="n"/>
      <c r="C184" s="12" t="n"/>
      <c r="D184" s="12" t="n"/>
      <c r="E184" s="13" t="n"/>
      <c r="F184" s="14" t="n"/>
      <c r="G184" s="14" t="n"/>
      <c r="H184" s="15">
        <f>IF(OR(F184="",G184=""),"",G184-F184)</f>
        <v/>
      </c>
      <c r="I184" s="16">
        <f>IF(H184="","",ROUND(H184*E184,2))</f>
        <v/>
      </c>
      <c r="J184" s="17">
        <f>IF(H184="","",IFERROR(ROUND(H184/F184,3),"New"))</f>
        <v/>
      </c>
      <c r="K184" s="15">
        <f>IF(F184="","",MAX(ROUND(F184*$B$2,0),$E$2))</f>
        <v/>
      </c>
      <c r="L184" s="18">
        <f>IF(H184="","",IF(OR(H184&gt;K184,H184&lt;-K184,I184&gt;$I$2,I184&lt;-$I$2),"Investigate","OK"))</f>
        <v/>
      </c>
      <c r="M184" s="12" t="n"/>
    </row>
    <row r="185" ht="17" customHeight="1">
      <c r="A185" s="12" t="n"/>
      <c r="B185" s="12" t="n"/>
      <c r="C185" s="12" t="n"/>
      <c r="D185" s="12" t="n"/>
      <c r="E185" s="13" t="n"/>
      <c r="F185" s="14" t="n"/>
      <c r="G185" s="14" t="n"/>
      <c r="H185" s="15">
        <f>IF(OR(F185="",G185=""),"",G185-F185)</f>
        <v/>
      </c>
      <c r="I185" s="16">
        <f>IF(H185="","",ROUND(H185*E185,2))</f>
        <v/>
      </c>
      <c r="J185" s="17">
        <f>IF(H185="","",IFERROR(ROUND(H185/F185,3),"New"))</f>
        <v/>
      </c>
      <c r="K185" s="15">
        <f>IF(F185="","",MAX(ROUND(F185*$B$2,0),$E$2))</f>
        <v/>
      </c>
      <c r="L185" s="18">
        <f>IF(H185="","",IF(OR(H185&gt;K185,H185&lt;-K185,I185&gt;$I$2,I185&lt;-$I$2),"Investigate","OK"))</f>
        <v/>
      </c>
      <c r="M185" s="12" t="n"/>
    </row>
    <row r="186" ht="17" customHeight="1">
      <c r="A186" s="12" t="n"/>
      <c r="B186" s="12" t="n"/>
      <c r="C186" s="12" t="n"/>
      <c r="D186" s="12" t="n"/>
      <c r="E186" s="13" t="n"/>
      <c r="F186" s="14" t="n"/>
      <c r="G186" s="14" t="n"/>
      <c r="H186" s="15">
        <f>IF(OR(F186="",G186=""),"",G186-F186)</f>
        <v/>
      </c>
      <c r="I186" s="16">
        <f>IF(H186="","",ROUND(H186*E186,2))</f>
        <v/>
      </c>
      <c r="J186" s="17">
        <f>IF(H186="","",IFERROR(ROUND(H186/F186,3),"New"))</f>
        <v/>
      </c>
      <c r="K186" s="15">
        <f>IF(F186="","",MAX(ROUND(F186*$B$2,0),$E$2))</f>
        <v/>
      </c>
      <c r="L186" s="18">
        <f>IF(H186="","",IF(OR(H186&gt;K186,H186&lt;-K186,I186&gt;$I$2,I186&lt;-$I$2),"Investigate","OK"))</f>
        <v/>
      </c>
      <c r="M186" s="12" t="n"/>
    </row>
    <row r="187" ht="17" customHeight="1">
      <c r="A187" s="12" t="n"/>
      <c r="B187" s="12" t="n"/>
      <c r="C187" s="12" t="n"/>
      <c r="D187" s="12" t="n"/>
      <c r="E187" s="13" t="n"/>
      <c r="F187" s="14" t="n"/>
      <c r="G187" s="14" t="n"/>
      <c r="H187" s="15">
        <f>IF(OR(F187="",G187=""),"",G187-F187)</f>
        <v/>
      </c>
      <c r="I187" s="16">
        <f>IF(H187="","",ROUND(H187*E187,2))</f>
        <v/>
      </c>
      <c r="J187" s="17">
        <f>IF(H187="","",IFERROR(ROUND(H187/F187,3),"New"))</f>
        <v/>
      </c>
      <c r="K187" s="15">
        <f>IF(F187="","",MAX(ROUND(F187*$B$2,0),$E$2))</f>
        <v/>
      </c>
      <c r="L187" s="18">
        <f>IF(H187="","",IF(OR(H187&gt;K187,H187&lt;-K187,I187&gt;$I$2,I187&lt;-$I$2),"Investigate","OK"))</f>
        <v/>
      </c>
      <c r="M187" s="12" t="n"/>
    </row>
    <row r="188" ht="17" customHeight="1">
      <c r="A188" s="12" t="n"/>
      <c r="B188" s="12" t="n"/>
      <c r="C188" s="12" t="n"/>
      <c r="D188" s="12" t="n"/>
      <c r="E188" s="13" t="n"/>
      <c r="F188" s="14" t="n"/>
      <c r="G188" s="14" t="n"/>
      <c r="H188" s="15">
        <f>IF(OR(F188="",G188=""),"",G188-F188)</f>
        <v/>
      </c>
      <c r="I188" s="16">
        <f>IF(H188="","",ROUND(H188*E188,2))</f>
        <v/>
      </c>
      <c r="J188" s="17">
        <f>IF(H188="","",IFERROR(ROUND(H188/F188,3),"New"))</f>
        <v/>
      </c>
      <c r="K188" s="15">
        <f>IF(F188="","",MAX(ROUND(F188*$B$2,0),$E$2))</f>
        <v/>
      </c>
      <c r="L188" s="18">
        <f>IF(H188="","",IF(OR(H188&gt;K188,H188&lt;-K188,I188&gt;$I$2,I188&lt;-$I$2),"Investigate","OK"))</f>
        <v/>
      </c>
      <c r="M188" s="12" t="n"/>
    </row>
    <row r="189" ht="17" customHeight="1">
      <c r="A189" s="12" t="n"/>
      <c r="B189" s="12" t="n"/>
      <c r="C189" s="12" t="n"/>
      <c r="D189" s="12" t="n"/>
      <c r="E189" s="13" t="n"/>
      <c r="F189" s="14" t="n"/>
      <c r="G189" s="14" t="n"/>
      <c r="H189" s="15">
        <f>IF(OR(F189="",G189=""),"",G189-F189)</f>
        <v/>
      </c>
      <c r="I189" s="16">
        <f>IF(H189="","",ROUND(H189*E189,2))</f>
        <v/>
      </c>
      <c r="J189" s="17">
        <f>IF(H189="","",IFERROR(ROUND(H189/F189,3),"New"))</f>
        <v/>
      </c>
      <c r="K189" s="15">
        <f>IF(F189="","",MAX(ROUND(F189*$B$2,0),$E$2))</f>
        <v/>
      </c>
      <c r="L189" s="18">
        <f>IF(H189="","",IF(OR(H189&gt;K189,H189&lt;-K189,I189&gt;$I$2,I189&lt;-$I$2),"Investigate","OK"))</f>
        <v/>
      </c>
      <c r="M189" s="12" t="n"/>
    </row>
    <row r="190" ht="17" customHeight="1">
      <c r="A190" s="12" t="n"/>
      <c r="B190" s="12" t="n"/>
      <c r="C190" s="12" t="n"/>
      <c r="D190" s="12" t="n"/>
      <c r="E190" s="13" t="n"/>
      <c r="F190" s="14" t="n"/>
      <c r="G190" s="14" t="n"/>
      <c r="H190" s="15">
        <f>IF(OR(F190="",G190=""),"",G190-F190)</f>
        <v/>
      </c>
      <c r="I190" s="16">
        <f>IF(H190="","",ROUND(H190*E190,2))</f>
        <v/>
      </c>
      <c r="J190" s="17">
        <f>IF(H190="","",IFERROR(ROUND(H190/F190,3),"New"))</f>
        <v/>
      </c>
      <c r="K190" s="15">
        <f>IF(F190="","",MAX(ROUND(F190*$B$2,0),$E$2))</f>
        <v/>
      </c>
      <c r="L190" s="18">
        <f>IF(H190="","",IF(OR(H190&gt;K190,H190&lt;-K190,I190&gt;$I$2,I190&lt;-$I$2),"Investigate","OK"))</f>
        <v/>
      </c>
      <c r="M190" s="12" t="n"/>
    </row>
    <row r="191" ht="17" customHeight="1">
      <c r="A191" s="12" t="n"/>
      <c r="B191" s="12" t="n"/>
      <c r="C191" s="12" t="n"/>
      <c r="D191" s="12" t="n"/>
      <c r="E191" s="13" t="n"/>
      <c r="F191" s="14" t="n"/>
      <c r="G191" s="14" t="n"/>
      <c r="H191" s="15">
        <f>IF(OR(F191="",G191=""),"",G191-F191)</f>
        <v/>
      </c>
      <c r="I191" s="16">
        <f>IF(H191="","",ROUND(H191*E191,2))</f>
        <v/>
      </c>
      <c r="J191" s="17">
        <f>IF(H191="","",IFERROR(ROUND(H191/F191,3),"New"))</f>
        <v/>
      </c>
      <c r="K191" s="15">
        <f>IF(F191="","",MAX(ROUND(F191*$B$2,0),$E$2))</f>
        <v/>
      </c>
      <c r="L191" s="18">
        <f>IF(H191="","",IF(OR(H191&gt;K191,H191&lt;-K191,I191&gt;$I$2,I191&lt;-$I$2),"Investigate","OK"))</f>
        <v/>
      </c>
      <c r="M191" s="12" t="n"/>
    </row>
    <row r="192" ht="17" customHeight="1">
      <c r="A192" s="12" t="n"/>
      <c r="B192" s="12" t="n"/>
      <c r="C192" s="12" t="n"/>
      <c r="D192" s="12" t="n"/>
      <c r="E192" s="13" t="n"/>
      <c r="F192" s="14" t="n"/>
      <c r="G192" s="14" t="n"/>
      <c r="H192" s="15">
        <f>IF(OR(F192="",G192=""),"",G192-F192)</f>
        <v/>
      </c>
      <c r="I192" s="16">
        <f>IF(H192="","",ROUND(H192*E192,2))</f>
        <v/>
      </c>
      <c r="J192" s="17">
        <f>IF(H192="","",IFERROR(ROUND(H192/F192,3),"New"))</f>
        <v/>
      </c>
      <c r="K192" s="15">
        <f>IF(F192="","",MAX(ROUND(F192*$B$2,0),$E$2))</f>
        <v/>
      </c>
      <c r="L192" s="18">
        <f>IF(H192="","",IF(OR(H192&gt;K192,H192&lt;-K192,I192&gt;$I$2,I192&lt;-$I$2),"Investigate","OK"))</f>
        <v/>
      </c>
      <c r="M192" s="12" t="n"/>
    </row>
    <row r="193" ht="17" customHeight="1">
      <c r="A193" s="12" t="n"/>
      <c r="B193" s="12" t="n"/>
      <c r="C193" s="12" t="n"/>
      <c r="D193" s="12" t="n"/>
      <c r="E193" s="13" t="n"/>
      <c r="F193" s="14" t="n"/>
      <c r="G193" s="14" t="n"/>
      <c r="H193" s="15">
        <f>IF(OR(F193="",G193=""),"",G193-F193)</f>
        <v/>
      </c>
      <c r="I193" s="16">
        <f>IF(H193="","",ROUND(H193*E193,2))</f>
        <v/>
      </c>
      <c r="J193" s="17">
        <f>IF(H193="","",IFERROR(ROUND(H193/F193,3),"New"))</f>
        <v/>
      </c>
      <c r="K193" s="15">
        <f>IF(F193="","",MAX(ROUND(F193*$B$2,0),$E$2))</f>
        <v/>
      </c>
      <c r="L193" s="18">
        <f>IF(H193="","",IF(OR(H193&gt;K193,H193&lt;-K193,I193&gt;$I$2,I193&lt;-$I$2),"Investigate","OK"))</f>
        <v/>
      </c>
      <c r="M193" s="12" t="n"/>
    </row>
    <row r="194" ht="17" customHeight="1">
      <c r="A194" s="12" t="n"/>
      <c r="B194" s="12" t="n"/>
      <c r="C194" s="12" t="n"/>
      <c r="D194" s="12" t="n"/>
      <c r="E194" s="13" t="n"/>
      <c r="F194" s="14" t="n"/>
      <c r="G194" s="14" t="n"/>
      <c r="H194" s="15">
        <f>IF(OR(F194="",G194=""),"",G194-F194)</f>
        <v/>
      </c>
      <c r="I194" s="16">
        <f>IF(H194="","",ROUND(H194*E194,2))</f>
        <v/>
      </c>
      <c r="J194" s="17">
        <f>IF(H194="","",IFERROR(ROUND(H194/F194,3),"New"))</f>
        <v/>
      </c>
      <c r="K194" s="15">
        <f>IF(F194="","",MAX(ROUND(F194*$B$2,0),$E$2))</f>
        <v/>
      </c>
      <c r="L194" s="18">
        <f>IF(H194="","",IF(OR(H194&gt;K194,H194&lt;-K194,I194&gt;$I$2,I194&lt;-$I$2),"Investigate","OK"))</f>
        <v/>
      </c>
      <c r="M194" s="12" t="n"/>
    </row>
    <row r="195" ht="17" customHeight="1">
      <c r="A195" s="12" t="n"/>
      <c r="B195" s="12" t="n"/>
      <c r="C195" s="12" t="n"/>
      <c r="D195" s="12" t="n"/>
      <c r="E195" s="13" t="n"/>
      <c r="F195" s="14" t="n"/>
      <c r="G195" s="14" t="n"/>
      <c r="H195" s="15">
        <f>IF(OR(F195="",G195=""),"",G195-F195)</f>
        <v/>
      </c>
      <c r="I195" s="16">
        <f>IF(H195="","",ROUND(H195*E195,2))</f>
        <v/>
      </c>
      <c r="J195" s="17">
        <f>IF(H195="","",IFERROR(ROUND(H195/F195,3),"New"))</f>
        <v/>
      </c>
      <c r="K195" s="15">
        <f>IF(F195="","",MAX(ROUND(F195*$B$2,0),$E$2))</f>
        <v/>
      </c>
      <c r="L195" s="18">
        <f>IF(H195="","",IF(OR(H195&gt;K195,H195&lt;-K195,I195&gt;$I$2,I195&lt;-$I$2),"Investigate","OK"))</f>
        <v/>
      </c>
      <c r="M195" s="12" t="n"/>
    </row>
    <row r="196" ht="17" customHeight="1">
      <c r="A196" s="12" t="n"/>
      <c r="B196" s="12" t="n"/>
      <c r="C196" s="12" t="n"/>
      <c r="D196" s="12" t="n"/>
      <c r="E196" s="13" t="n"/>
      <c r="F196" s="14" t="n"/>
      <c r="G196" s="14" t="n"/>
      <c r="H196" s="15">
        <f>IF(OR(F196="",G196=""),"",G196-F196)</f>
        <v/>
      </c>
      <c r="I196" s="16">
        <f>IF(H196="","",ROUND(H196*E196,2))</f>
        <v/>
      </c>
      <c r="J196" s="17">
        <f>IF(H196="","",IFERROR(ROUND(H196/F196,3),"New"))</f>
        <v/>
      </c>
      <c r="K196" s="15">
        <f>IF(F196="","",MAX(ROUND(F196*$B$2,0),$E$2))</f>
        <v/>
      </c>
      <c r="L196" s="18">
        <f>IF(H196="","",IF(OR(H196&gt;K196,H196&lt;-K196,I196&gt;$I$2,I196&lt;-$I$2),"Investigate","OK"))</f>
        <v/>
      </c>
      <c r="M196" s="12" t="n"/>
    </row>
    <row r="197" ht="17" customHeight="1">
      <c r="A197" s="12" t="n"/>
      <c r="B197" s="12" t="n"/>
      <c r="C197" s="12" t="n"/>
      <c r="D197" s="12" t="n"/>
      <c r="E197" s="13" t="n"/>
      <c r="F197" s="14" t="n"/>
      <c r="G197" s="14" t="n"/>
      <c r="H197" s="15">
        <f>IF(OR(F197="",G197=""),"",G197-F197)</f>
        <v/>
      </c>
      <c r="I197" s="16">
        <f>IF(H197="","",ROUND(H197*E197,2))</f>
        <v/>
      </c>
      <c r="J197" s="17">
        <f>IF(H197="","",IFERROR(ROUND(H197/F197,3),"New"))</f>
        <v/>
      </c>
      <c r="K197" s="15">
        <f>IF(F197="","",MAX(ROUND(F197*$B$2,0),$E$2))</f>
        <v/>
      </c>
      <c r="L197" s="18">
        <f>IF(H197="","",IF(OR(H197&gt;K197,H197&lt;-K197,I197&gt;$I$2,I197&lt;-$I$2),"Investigate","OK"))</f>
        <v/>
      </c>
      <c r="M197" s="12" t="n"/>
    </row>
    <row r="198" ht="17" customHeight="1">
      <c r="A198" s="12" t="n"/>
      <c r="B198" s="12" t="n"/>
      <c r="C198" s="12" t="n"/>
      <c r="D198" s="12" t="n"/>
      <c r="E198" s="13" t="n"/>
      <c r="F198" s="14" t="n"/>
      <c r="G198" s="14" t="n"/>
      <c r="H198" s="15">
        <f>IF(OR(F198="",G198=""),"",G198-F198)</f>
        <v/>
      </c>
      <c r="I198" s="16">
        <f>IF(H198="","",ROUND(H198*E198,2))</f>
        <v/>
      </c>
      <c r="J198" s="17">
        <f>IF(H198="","",IFERROR(ROUND(H198/F198,3),"New"))</f>
        <v/>
      </c>
      <c r="K198" s="15">
        <f>IF(F198="","",MAX(ROUND(F198*$B$2,0),$E$2))</f>
        <v/>
      </c>
      <c r="L198" s="18">
        <f>IF(H198="","",IF(OR(H198&gt;K198,H198&lt;-K198,I198&gt;$I$2,I198&lt;-$I$2),"Investigate","OK"))</f>
        <v/>
      </c>
      <c r="M198" s="12" t="n"/>
    </row>
    <row r="199" ht="17" customHeight="1">
      <c r="A199" s="12" t="n"/>
      <c r="B199" s="12" t="n"/>
      <c r="C199" s="12" t="n"/>
      <c r="D199" s="12" t="n"/>
      <c r="E199" s="13" t="n"/>
      <c r="F199" s="14" t="n"/>
      <c r="G199" s="14" t="n"/>
      <c r="H199" s="15">
        <f>IF(OR(F199="",G199=""),"",G199-F199)</f>
        <v/>
      </c>
      <c r="I199" s="16">
        <f>IF(H199="","",ROUND(H199*E199,2))</f>
        <v/>
      </c>
      <c r="J199" s="17">
        <f>IF(H199="","",IFERROR(ROUND(H199/F199,3),"New"))</f>
        <v/>
      </c>
      <c r="K199" s="15">
        <f>IF(F199="","",MAX(ROUND(F199*$B$2,0),$E$2))</f>
        <v/>
      </c>
      <c r="L199" s="18">
        <f>IF(H199="","",IF(OR(H199&gt;K199,H199&lt;-K199,I199&gt;$I$2,I199&lt;-$I$2),"Investigate","OK"))</f>
        <v/>
      </c>
      <c r="M199" s="12" t="n"/>
    </row>
    <row r="200" ht="17" customHeight="1">
      <c r="A200" s="12" t="n"/>
      <c r="B200" s="12" t="n"/>
      <c r="C200" s="12" t="n"/>
      <c r="D200" s="12" t="n"/>
      <c r="E200" s="13" t="n"/>
      <c r="F200" s="14" t="n"/>
      <c r="G200" s="14" t="n"/>
      <c r="H200" s="15">
        <f>IF(OR(F200="",G200=""),"",G200-F200)</f>
        <v/>
      </c>
      <c r="I200" s="16">
        <f>IF(H200="","",ROUND(H200*E200,2))</f>
        <v/>
      </c>
      <c r="J200" s="17">
        <f>IF(H200="","",IFERROR(ROUND(H200/F200,3),"New"))</f>
        <v/>
      </c>
      <c r="K200" s="15">
        <f>IF(F200="","",MAX(ROUND(F200*$B$2,0),$E$2))</f>
        <v/>
      </c>
      <c r="L200" s="18">
        <f>IF(H200="","",IF(OR(H200&gt;K200,H200&lt;-K200,I200&gt;$I$2,I200&lt;-$I$2),"Investigate","OK"))</f>
        <v/>
      </c>
      <c r="M200" s="12" t="n"/>
    </row>
    <row r="201" ht="17" customHeight="1">
      <c r="A201" s="12" t="n"/>
      <c r="B201" s="12" t="n"/>
      <c r="C201" s="12" t="n"/>
      <c r="D201" s="12" t="n"/>
      <c r="E201" s="13" t="n"/>
      <c r="F201" s="14" t="n"/>
      <c r="G201" s="14" t="n"/>
      <c r="H201" s="15">
        <f>IF(OR(F201="",G201=""),"",G201-F201)</f>
        <v/>
      </c>
      <c r="I201" s="16">
        <f>IF(H201="","",ROUND(H201*E201,2))</f>
        <v/>
      </c>
      <c r="J201" s="17">
        <f>IF(H201="","",IFERROR(ROUND(H201/F201,3),"New"))</f>
        <v/>
      </c>
      <c r="K201" s="15">
        <f>IF(F201="","",MAX(ROUND(F201*$B$2,0),$E$2))</f>
        <v/>
      </c>
      <c r="L201" s="18">
        <f>IF(H201="","",IF(OR(H201&gt;K201,H201&lt;-K201,I201&gt;$I$2,I201&lt;-$I$2),"Investigate","OK"))</f>
        <v/>
      </c>
      <c r="M201" s="12" t="n"/>
    </row>
    <row r="202" ht="17" customHeight="1">
      <c r="A202" s="12" t="n"/>
      <c r="B202" s="12" t="n"/>
      <c r="C202" s="12" t="n"/>
      <c r="D202" s="12" t="n"/>
      <c r="E202" s="13" t="n"/>
      <c r="F202" s="14" t="n"/>
      <c r="G202" s="14" t="n"/>
      <c r="H202" s="15">
        <f>IF(OR(F202="",G202=""),"",G202-F202)</f>
        <v/>
      </c>
      <c r="I202" s="16">
        <f>IF(H202="","",ROUND(H202*E202,2))</f>
        <v/>
      </c>
      <c r="J202" s="17">
        <f>IF(H202="","",IFERROR(ROUND(H202/F202,3),"New"))</f>
        <v/>
      </c>
      <c r="K202" s="15">
        <f>IF(F202="","",MAX(ROUND(F202*$B$2,0),$E$2))</f>
        <v/>
      </c>
      <c r="L202" s="18">
        <f>IF(H202="","",IF(OR(H202&gt;K202,H202&lt;-K202,I202&gt;$I$2,I202&lt;-$I$2),"Investigate","OK"))</f>
        <v/>
      </c>
      <c r="M202" s="12" t="n"/>
    </row>
    <row r="203" ht="17" customHeight="1">
      <c r="A203" s="12" t="n"/>
      <c r="B203" s="12" t="n"/>
      <c r="C203" s="12" t="n"/>
      <c r="D203" s="12" t="n"/>
      <c r="E203" s="13" t="n"/>
      <c r="F203" s="14" t="n"/>
      <c r="G203" s="14" t="n"/>
      <c r="H203" s="15">
        <f>IF(OR(F203="",G203=""),"",G203-F203)</f>
        <v/>
      </c>
      <c r="I203" s="16">
        <f>IF(H203="","",ROUND(H203*E203,2))</f>
        <v/>
      </c>
      <c r="J203" s="17">
        <f>IF(H203="","",IFERROR(ROUND(H203/F203,3),"New"))</f>
        <v/>
      </c>
      <c r="K203" s="15">
        <f>IF(F203="","",MAX(ROUND(F203*$B$2,0),$E$2))</f>
        <v/>
      </c>
      <c r="L203" s="18">
        <f>IF(H203="","",IF(OR(H203&gt;K203,H203&lt;-K203,I203&gt;$I$2,I203&lt;-$I$2),"Investigate","OK"))</f>
        <v/>
      </c>
      <c r="M203" s="12" t="n"/>
    </row>
    <row r="204" ht="17" customHeight="1">
      <c r="A204" s="12" t="n"/>
      <c r="B204" s="12" t="n"/>
      <c r="C204" s="12" t="n"/>
      <c r="D204" s="12" t="n"/>
      <c r="E204" s="13" t="n"/>
      <c r="F204" s="14" t="n"/>
      <c r="G204" s="14" t="n"/>
      <c r="H204" s="15">
        <f>IF(OR(F204="",G204=""),"",G204-F204)</f>
        <v/>
      </c>
      <c r="I204" s="16">
        <f>IF(H204="","",ROUND(H204*E204,2))</f>
        <v/>
      </c>
      <c r="J204" s="17">
        <f>IF(H204="","",IFERROR(ROUND(H204/F204,3),"New"))</f>
        <v/>
      </c>
      <c r="K204" s="15">
        <f>IF(F204="","",MAX(ROUND(F204*$B$2,0),$E$2))</f>
        <v/>
      </c>
      <c r="L204" s="18">
        <f>IF(H204="","",IF(OR(H204&gt;K204,H204&lt;-K204,I204&gt;$I$2,I204&lt;-$I$2),"Investigate","OK"))</f>
        <v/>
      </c>
      <c r="M204" s="12" t="n"/>
    </row>
  </sheetData>
  <conditionalFormatting sqref="L5:L204">
    <cfRule type="cellIs" priority="1" operator="equal" dxfId="0">
      <formula>"Investigate"</formula>
    </cfRule>
    <cfRule type="cellIs" priority="2" operator="equal" dxfId="1">
      <formula>"OK"</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B1:D12"/>
  <sheetViews>
    <sheetView showGridLines="0" workbookViewId="0">
      <selection activeCell="A1" sqref="A1"/>
    </sheetView>
  </sheetViews>
  <sheetFormatPr baseColWidth="8" defaultRowHeight="15"/>
  <cols>
    <col width="3" customWidth="1" min="1" max="1"/>
    <col width="42" customWidth="1" min="2" max="2"/>
    <col width="18" customWidth="1" min="3" max="3"/>
    <col width="52" customWidth="1" min="4" max="4"/>
  </cols>
  <sheetData>
    <row r="1">
      <c r="B1" s="5" t="inlineStr">
        <is>
          <t>Summary</t>
        </is>
      </c>
    </row>
    <row r="5" ht="19" customHeight="1">
      <c r="B5" s="19" t="inlineStr">
        <is>
          <t>Lines counted</t>
        </is>
      </c>
      <c r="C5" s="15">
        <f>COUNTA('Count sheet'!$G$5:$G$204)</f>
        <v/>
      </c>
      <c r="D5" s="20" t="inlineStr"/>
    </row>
    <row r="6" ht="19" customHeight="1">
      <c r="B6" s="19" t="inlineStr">
        <is>
          <t>Lines matching exactly</t>
        </is>
      </c>
      <c r="C6" s="15">
        <f>COUNTIF('Count sheet'!$H$5:$H$204,0)</f>
        <v/>
      </c>
      <c r="D6" s="20" t="inlineStr"/>
    </row>
    <row r="7" ht="19" customHeight="1">
      <c r="B7" s="19" t="inlineStr">
        <is>
          <t>Lines flagged for investigation</t>
        </is>
      </c>
      <c r="C7" s="15">
        <f>COUNTIF('Count sheet'!$L$5:$L$204,"Investigate")</f>
        <v/>
      </c>
      <c r="D7" s="20" t="inlineStr"/>
    </row>
    <row r="8" ht="19" customHeight="1">
      <c r="B8" s="21" t="inlineStr">
        <is>
          <t>Accuracy rate</t>
        </is>
      </c>
      <c r="C8" s="22">
        <f>IF(C5=0,"",ROUND((C5-C7)/C5,3))</f>
        <v/>
      </c>
      <c r="D8" s="20" t="inlineStr">
        <is>
          <t>Lines that were not flagged, as a share of lines counted.</t>
        </is>
      </c>
    </row>
    <row r="9" ht="19" customHeight="1">
      <c r="B9" s="19" t="inlineStr">
        <is>
          <t>Overage value</t>
        </is>
      </c>
      <c r="C9" s="16">
        <f>SUMIFS('Count sheet'!$I$5:$I$204,'Count sheet'!$I$5:$I$204,"&gt;0")</f>
        <v/>
      </c>
      <c r="D9" s="20" t="inlineStr">
        <is>
          <t>You counted more than expected.</t>
        </is>
      </c>
    </row>
    <row r="10" ht="19" customHeight="1">
      <c r="B10" s="19" t="inlineStr">
        <is>
          <t>Shortage value</t>
        </is>
      </c>
      <c r="C10" s="16">
        <f>SUMIFS('Count sheet'!$I$5:$I$204,'Count sheet'!$I$5:$I$204,"&lt;0")</f>
        <v/>
      </c>
      <c r="D10" s="20" t="inlineStr">
        <is>
          <t>You counted less than expected.</t>
        </is>
      </c>
    </row>
    <row r="11" ht="19" customHeight="1">
      <c r="B11" s="19" t="inlineStr">
        <is>
          <t>Net variance value</t>
        </is>
      </c>
      <c r="C11" s="16">
        <f>SUM('Count sheet'!$I$5:$I$204)</f>
        <v/>
      </c>
      <c r="D11" s="20" t="inlineStr">
        <is>
          <t>Overage and shortage netted off.</t>
        </is>
      </c>
    </row>
    <row r="12" ht="19" customHeight="1">
      <c r="B12" s="21" t="inlineStr">
        <is>
          <t>Gross variance exposure</t>
        </is>
      </c>
      <c r="C12" s="23">
        <f>C9-C10</f>
        <v/>
      </c>
      <c r="D12" s="20" t="inlineStr">
        <is>
          <t>The total swing in either direction. The number that matters when you are judging how well the count went.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Qoblex</dc:creator>
  <dc:title xmlns:dc="http://purl.org/dc/elements/1.1/">Qoblex Inventory Count Sheet - Variance Workbook</dc:title>
  <dcterms:created xmlns:dcterms="http://purl.org/dc/terms/" xmlns:xsi="http://www.w3.org/2001/XMLSchema-instance" xsi:type="dcterms:W3CDTF">2026-10-08T20:35:56Z</dcterms:created>
  <dcterms:modified xmlns:dcterms="http://purl.org/dc/terms/" xmlns:xsi="http://www.w3.org/2001/XMLSchema-instance" xsi:type="dcterms:W3CDTF">2026-10-08T20:35:57Z</dcterms:modified>
</cp:coreProperties>
</file>